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1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Titles" localSheetId="0">'Приложение 1'!$4:$6</definedName>
    <definedName name="_xlnm.Print_Titles" localSheetId="1">'Приложение 2'!$3:$5</definedName>
    <definedName name="_xlnm.Print_Titles" localSheetId="2">'Приложение 3'!$3:$4</definedName>
    <definedName name="_xlnm.Print_Area" localSheetId="0">'Приложение 1'!$A$1:$G$13</definedName>
  </definedNames>
  <calcPr fullCalcOnLoad="1"/>
</workbook>
</file>

<file path=xl/sharedStrings.xml><?xml version="1.0" encoding="utf-8"?>
<sst xmlns="http://schemas.openxmlformats.org/spreadsheetml/2006/main" count="218" uniqueCount="136">
  <si>
    <t>№</t>
  </si>
  <si>
    <t>Год</t>
  </si>
  <si>
    <t>Показатели программы (подпрограммы, ВЦП)</t>
  </si>
  <si>
    <t>Начало реализации</t>
  </si>
  <si>
    <t>Конец реализации</t>
  </si>
  <si>
    <t>Комитет экономического развития и инвестиционной политики администрации, ФПМСП «Социально-деловой центр»</t>
  </si>
  <si>
    <t>Содействие в доступе субъектов малого и среднего предпринимательства к финансовым и материальным ресурсам</t>
  </si>
  <si>
    <t>Отсутствие доступа субъектов малого и среднего предпринимательства к финансовым и материальным ресурсам</t>
  </si>
  <si>
    <t>Отсутствие развития инфраструктуры поддержки малого и среднего предпринимательства</t>
  </si>
  <si>
    <t>Информационная, консультационная поддержка субъектов малого и среднего предпринимательства</t>
  </si>
  <si>
    <t>Недостаточная информационная, консультационная поддержка субъектов малого и среднего предпринимательства</t>
  </si>
  <si>
    <t>Содействие в продвижении продукции (работ, услуг) субъектов малого и среднего предпринимательства на товарные рынки</t>
  </si>
  <si>
    <t>Отсутствие доступа на товарные рынки для субъектов малого и среднего предпринимательства</t>
  </si>
  <si>
    <t>Срок реализации</t>
  </si>
  <si>
    <t>Годы реализации</t>
  </si>
  <si>
    <t>Оценка расходов (тыс.руб., в ценах соответствующих лет)</t>
  </si>
  <si>
    <t>Всего</t>
  </si>
  <si>
    <t>Федеральный бюджет</t>
  </si>
  <si>
    <t>Областной бюджет</t>
  </si>
  <si>
    <t>Бюджет СМР</t>
  </si>
  <si>
    <t>Прочие источники</t>
  </si>
  <si>
    <t>ИТОГО</t>
  </si>
  <si>
    <t>1.1.</t>
  </si>
  <si>
    <t>Итого</t>
  </si>
  <si>
    <t>1.2.</t>
  </si>
  <si>
    <t>1.3.</t>
  </si>
  <si>
    <t>Комитет по управлению муниципальным имуществом и земельным ресурсам администрации, ФПМСП «Социально-деловой центр»</t>
  </si>
  <si>
    <t>Развитие ФПМСП «Социально-деловой центр»</t>
  </si>
  <si>
    <t>Обеспечение деятельности ФПМСП «Социально-деловой центр» (в том числе за счет средств от сдачи в аренду муниципального имущества)</t>
  </si>
  <si>
    <t>Коммунальные услуги (теплоснабжение и электроснабжение)</t>
  </si>
  <si>
    <t>Единица измерения</t>
  </si>
  <si>
    <t>Значение показателя (индикатора)</t>
  </si>
  <si>
    <t>ед.</t>
  </si>
  <si>
    <t>Предоставление производственных и офисных помещений начинающим предпринимателям в Бизнес- инкубаторе</t>
  </si>
  <si>
    <t>количество арендаторов</t>
  </si>
  <si>
    <t>занимаемая площадь</t>
  </si>
  <si>
    <t>кв.м.</t>
  </si>
  <si>
    <t>Предоставление производственных и офисных помещений субъектам предпринимательства занятым в приоритетных для района сферах деятельности по ул. Грибоедова, д. 19а</t>
  </si>
  <si>
    <t>Предоставление производственных и офисных помещений субъектам предпринимательства занятым в приоритетных  сферах деятельности в иных помещениях</t>
  </si>
  <si>
    <t>Оказание безвозмездных информационных и консультационных услуг, в том числе связанных с государственной регистрацией, в сфере предпринимательской деятельности</t>
  </si>
  <si>
    <t>Организация и проведение мероприятий, обучающих и информационных семинаров по актуальным вопросам для физических лиц и субъектов малого и среднего предпринимательства, обучение по курсу "Введение в предпринимательство" для физических лиц в том числе безработных граждан и субъектов малого и среднего предпринимательства осуществляющих предпринимательскую деятельность в течении первых двух лет</t>
  </si>
  <si>
    <t>количество мероприятий</t>
  </si>
  <si>
    <t>количество участников</t>
  </si>
  <si>
    <t>чел.</t>
  </si>
  <si>
    <t>ед./экз.</t>
  </si>
  <si>
    <t>Предоставление производственных и офисных помещений, находящихся в муниципальной собственности,  начинающим предпринимателям, а также субъектам предпринимательства занятым в приоритетных для района сферах деятельности</t>
  </si>
  <si>
    <t>Ответственный за реализацию</t>
  </si>
  <si>
    <t>начала реализации</t>
  </si>
  <si>
    <t>окончания реализации</t>
  </si>
  <si>
    <t>Число субъектов малого и среднего предпринимательства в расчете на 10 тыс. человек населения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</si>
  <si>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</si>
  <si>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I</t>
  </si>
  <si>
    <t>II</t>
  </si>
  <si>
    <t>%</t>
  </si>
  <si>
    <t>Ответственный исполнитель, соисполнитель, участник</t>
  </si>
  <si>
    <t>Комитет экономического развития и инвестиционной политики администрации, комитет по управлению муниципальным имуществом и земельным ресурсам администрации,ФПМСП «Социально-деловой центр»</t>
  </si>
  <si>
    <t>Комитет экономического развития и инвестиционной политики администрации, комитет по управлению муниципальным имуществом и земельным ресурсам администрации, ФПМСП «Социально-деловой центр»</t>
  </si>
  <si>
    <t>Количество предоставленных субсидий субъектам малого предпринимательства, действующих менее одного года, связанных с организацией предпринимательской деятельности или с уплатой первого взноса при заключении договоров лизинга оборудования</t>
  </si>
  <si>
    <t>количество оказанных консультаций</t>
  </si>
  <si>
    <t>количество новых субъектов малого предпринимательства, которым оказана помощь  (ИП/ЮЛ)</t>
  </si>
  <si>
    <t>Количество изданных информационных, справочных, методических и презентационных материалов, выпуск газеты, обновление сайта ФПМСП «Социально-деловой центр», производство и выпуск цикла телепередач, посвященных вопросам развития малого и среднего предпринимательства</t>
  </si>
  <si>
    <r>
      <t>Основное мероприятие 1.1.</t>
    </r>
    <r>
      <rPr>
        <sz val="10"/>
        <rFont val="Times New Roman"/>
        <family val="1"/>
      </rPr>
      <t xml:space="preserve">
Содействие в доступе субъектов малого и среднего предпринимательства к финансовым и материальным ресурсам</t>
    </r>
  </si>
  <si>
    <r>
      <t>Основное мероприятие 1.2.</t>
    </r>
    <r>
      <rPr>
        <sz val="10"/>
        <rFont val="Times New Roman"/>
        <family val="1"/>
      </rPr>
      <t xml:space="preserve">
Информационная, консультационная поддержка субъектов малого и среднего предпринимательства</t>
    </r>
  </si>
  <si>
    <r>
      <t>Основное мероприятие 1.3.</t>
    </r>
    <r>
      <rPr>
        <sz val="10"/>
        <rFont val="Times New Roman"/>
        <family val="1"/>
      </rPr>
      <t xml:space="preserve">
Содействие в продвижении продукции (работ, услуг) субъектов малого и среднего предпринимательства на товарные рынки</t>
    </r>
  </si>
  <si>
    <t>Наименование подпрограммы, ведомственной целевой программы, основного мероприятия,  мероприятия</t>
  </si>
  <si>
    <t>1.1.1.</t>
  </si>
  <si>
    <t>1.1.2.</t>
  </si>
  <si>
    <t>1.2.1.</t>
  </si>
  <si>
    <t>1.2.2.</t>
  </si>
  <si>
    <t>1.2.3.</t>
  </si>
  <si>
    <t>1.3.1.</t>
  </si>
  <si>
    <t>Развитие Бизнес-инкубатора</t>
  </si>
  <si>
    <t>Наименование муниципальной программы, подпрограммы, ведомственной целевой программы, основных мероприятий программы, мероприятий программы</t>
  </si>
  <si>
    <t>Наименование показателя (индикатора)</t>
  </si>
  <si>
    <t>1.1. Содействие в доступе субъектов малого и среднего предпринимательства к финансовым и материальным ресурсам</t>
  </si>
  <si>
    <t>1.2. Информационная, консультационная поддержка субъектов малого и среднего предпринимательства</t>
  </si>
  <si>
    <t>1.3. Содействие в продвижении продукции (работ, услуг) субъектов малого и среднего предпринимательства на товарные рынки</t>
  </si>
  <si>
    <t>Количество приобретенного оборудования, програмного обеспечения</t>
  </si>
  <si>
    <t>Занимаемая площадь под Бизнес-инубатор</t>
  </si>
  <si>
    <t>I, II, 1.1.</t>
  </si>
  <si>
    <t>I, 1.2.</t>
  </si>
  <si>
    <t>I, 1.3.</t>
  </si>
  <si>
    <t>I, 2.1.</t>
  </si>
  <si>
    <t>I, II</t>
  </si>
  <si>
    <t>планируемое создание рабочих мест</t>
  </si>
  <si>
    <t>Комитет экономического развития и инвестиционной политики администрации</t>
  </si>
  <si>
    <t>1.4.</t>
  </si>
  <si>
    <t>Организация дополнительного профессионального образования по вопросам развития инвестиционной и инновационной деятельности</t>
  </si>
  <si>
    <t>Организация дополнительного профессионального образования  муниципальных служащих</t>
  </si>
  <si>
    <t>1.4.1.</t>
  </si>
  <si>
    <t>1.4. Организация дополнительного профессионального образования по вопросам развития инвестиционной и инновационной деятельности</t>
  </si>
  <si>
    <t>Количество муниципальных служащих получивших дополнительное профессиональное образование</t>
  </si>
  <si>
    <r>
      <t>Основное мероприятие 1.4.</t>
    </r>
    <r>
      <rPr>
        <sz val="10"/>
        <rFont val="Times New Roman"/>
        <family val="1"/>
      </rPr>
      <t xml:space="preserve">
Организация дополнительного профессионального образования по вопросам развития инвестиционной и инновационной деятельности</t>
    </r>
  </si>
  <si>
    <t>Последствия нереализации подпрограммы, ведомственной программы, основного мероприятия</t>
  </si>
  <si>
    <t>Недостаточная информационная поддержка по вопросам развития инвестиционной и инновационной деятельности</t>
  </si>
  <si>
    <t>I, 1.4.</t>
  </si>
  <si>
    <t>1.5.</t>
  </si>
  <si>
    <r>
      <t>Основное мероприятие 1.5.</t>
    </r>
    <r>
      <rPr>
        <sz val="10"/>
        <rFont val="Times New Roman"/>
        <family val="1"/>
      </rPr>
      <t xml:space="preserve">
Организация и проведение монитоинга социально-экономического развития Сланцевского муниципального района</t>
    </r>
  </si>
  <si>
    <t>Организация  участия в областных рейтинговых конкурсах, выставках и ярмарках</t>
  </si>
  <si>
    <t>Базовый период 2015 год</t>
  </si>
  <si>
    <t>1.1.2.1.</t>
  </si>
  <si>
    <t>1.1.2.2.</t>
  </si>
  <si>
    <t>1.1.2.3.</t>
  </si>
  <si>
    <t>Количество отчитавшихся субъектов</t>
  </si>
  <si>
    <t>Организация  участия в областных (районных) рейтинговых конкурсах, выставках и ярмарках (в т.ч.субсидирование затрат ФПМСП)</t>
  </si>
  <si>
    <t>Субсидирование затрат субъектов малого предпринимательства, действующих менее одного года, связанных с организацией предпринимательской деятельности</t>
  </si>
  <si>
    <t>Организация и проведение мероприятий, обучающих и информационных семинаров по актуальным вопросам  для физических лиц и субъектов малого и среднего предпринимательства, обучение по курсу "Введение в предпринимательство" для физических лиц в том числе безработных граждан и субъектов малого и среднего предпринимательства осуществляющих предпринимательскую деятельность в течении первых двух лет (в т.ч.субсидирование затрат ФПМСП)</t>
  </si>
  <si>
    <t>Издание информационных, справочных, методических и презентационных материалов, выпуск газеты, обновление сайта ФПМСП «Социально-деловой центр», производство и выпуск цикла телепередач, посвященных вопросам развития малого и среднего предпринимательства (информационные материалы)  (в т.ч. субсидирование затрат ФПМСП)</t>
  </si>
  <si>
    <t>Развитие инфраструктуры ФПМСП «Социально-деловой центр» (приобретение оборудования, програмного обеспечения и т.д.)  (в т.ч.субсидирование затрат ФПМСП)</t>
  </si>
  <si>
    <t>1.6.</t>
  </si>
  <si>
    <r>
      <t>Основное мероприятие 1.6.</t>
    </r>
    <r>
      <rPr>
        <sz val="10"/>
        <rFont val="Times New Roman"/>
        <family val="1"/>
      </rPr>
      <t xml:space="preserve">
Развитие ФПМСП "Социально-деловой центр"</t>
    </r>
  </si>
  <si>
    <t>1.7.</t>
  </si>
  <si>
    <r>
      <t>Основное мероприятие 1.7.</t>
    </r>
    <r>
      <rPr>
        <sz val="10"/>
        <rFont val="Times New Roman"/>
        <family val="1"/>
      </rPr>
      <t xml:space="preserve">
Развитие Бизнес-инкубатора</t>
    </r>
  </si>
  <si>
    <t>1.6.1.</t>
  </si>
  <si>
    <t>1.6.2.</t>
  </si>
  <si>
    <t>1.7.1.</t>
  </si>
  <si>
    <t>1.7.2.</t>
  </si>
  <si>
    <t>1.7.3.</t>
  </si>
  <si>
    <t>1.6. Развитие ФПМСП «Социально-деловой центр»</t>
  </si>
  <si>
    <t>1.7. Развитие Бизнес-инкубатора</t>
  </si>
  <si>
    <t>Приложение 1
к подпрограмме "Развитие и поддержка малого и среднего предпринимательства Сланцевского муниципального района"</t>
  </si>
  <si>
    <t>Перечень
основных мероприятий подпрограммы "Развитие и поддержка малого и среднего предпринимательства Сланцевского муниципального района"</t>
  </si>
  <si>
    <t>План
реализации мероприятий  подпрограммы "Развитие и поддержка малого и среднего предпринимательства Сланцевского муниципального района"</t>
  </si>
  <si>
    <t>Приложение 3
к подпрограмме "Развитие и поддержка малого и среднего предпринимательства Сланцевского муниципального района"</t>
  </si>
  <si>
    <t>Сведения
о показателях (индикаторах) подпрограммы
"Развитие и поддержка малого и среднего предпринимательства Сланцевского муниципального района" и их значения</t>
  </si>
  <si>
    <t>Организация и проведение мониторинга социально-экономического развития Сланцевского муниципального района</t>
  </si>
  <si>
    <t>1.5. Организация и проведение мониторинга социально-экономического развития Сланцевского муниципального района</t>
  </si>
  <si>
    <t>Подпрограмма 1
"Развитие и поддержка малого и среднего предпринимательства Сланцевского муниципального района"</t>
  </si>
  <si>
    <t>Приложение 2
к подпрограмме  "Развитие и поддержка малого и среднего предпринимательства Сланцевского муниципального района"</t>
  </si>
  <si>
    <t>Комитет экономического развития и инвестиционной политики администрации, комитет по управлению муниципальным имуществом и земельным ресурсам администрации, ФПМСП «Социально-деловой центр», комитет бухгалтерского учета</t>
  </si>
  <si>
    <t>Недостаточная информация для оценки деятельности субъектов малого и среднего предпринимательства</t>
  </si>
  <si>
    <t>Комитет экономического развития и инвестиционной политики администрации, комитет по управлению муниципальным имуществом и земельным ресурсам администрации,ФПМСП «Социально-деловой центр», комитет бухгалтерского учета</t>
  </si>
  <si>
    <t>Организация и проведение мониторинга деятельности субъектов малого и среднего предпринимательства</t>
  </si>
  <si>
    <t>1.5.1.</t>
  </si>
  <si>
    <r>
      <t>Текущее содержание бизнес-инкубатора (в том числе за счет средств от сдачи в аренду муниципального имущества)  (</t>
    </r>
    <r>
      <rPr>
        <i/>
        <sz val="10"/>
        <rFont val="Times New Roman"/>
        <family val="1"/>
      </rPr>
      <t>в т.ч.субсидирование затрат ФПМСП</t>
    </r>
    <r>
      <rPr>
        <sz val="10"/>
        <rFont val="Times New Roman"/>
        <family val="1"/>
      </rPr>
      <t>)</t>
    </r>
  </si>
  <si>
    <r>
      <t>Ремонтные работы в бизнес-инкубаторе  (в том числе за счет средств от сдачи в аренду муниципального имущества)  (</t>
    </r>
    <r>
      <rPr>
        <i/>
        <sz val="10"/>
        <rFont val="Times New Roman"/>
        <family val="1"/>
      </rPr>
      <t>в т.ч.субсидирование затрат ФПМСП</t>
    </r>
    <r>
      <rPr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</si>
</sst>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</numFmts>
  <fonts count="28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center" wrapText="1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2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center" wrapText="1" indent="5"/>
    </xf>
    <xf numFmtId="1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10" xfId="0" applyFill="1" applyBorder="1" applyAlignment="1">
      <alignment horizontal="left" vertical="center" wrapText="1" indent="3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165" fontId="6" fillId="24" borderId="10" xfId="0" applyNumberFormat="1" applyFont="1" applyFill="1" applyBorder="1" applyAlignment="1">
      <alignment horizontal="center" vertical="center"/>
    </xf>
    <xf numFmtId="165" fontId="2" fillId="24" borderId="10" xfId="0" applyNumberFormat="1" applyFont="1" applyFill="1" applyBorder="1" applyAlignment="1">
      <alignment horizontal="center" vertical="center"/>
    </xf>
    <xf numFmtId="165" fontId="0" fillId="24" borderId="10" xfId="0" applyNumberFormat="1" applyFont="1" applyFill="1" applyBorder="1" applyAlignment="1">
      <alignment horizontal="center" vertical="center"/>
    </xf>
    <xf numFmtId="166" fontId="10" fillId="0" borderId="12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5" fontId="0" fillId="4" borderId="10" xfId="0" applyNumberFormat="1" applyFill="1" applyBorder="1" applyAlignment="1">
      <alignment horizontal="center" vertical="center"/>
    </xf>
    <xf numFmtId="165" fontId="7" fillId="4" borderId="10" xfId="0" applyNumberFormat="1" applyFont="1" applyFill="1" applyBorder="1" applyAlignment="1">
      <alignment horizontal="center" vertical="center"/>
    </xf>
    <xf numFmtId="1" fontId="0" fillId="4" borderId="10" xfId="0" applyNumberFormat="1" applyFill="1" applyBorder="1" applyAlignment="1">
      <alignment horizontal="center" vertical="center"/>
    </xf>
    <xf numFmtId="165" fontId="7" fillId="10" borderId="10" xfId="0" applyNumberFormat="1" applyFont="1" applyFill="1" applyBorder="1" applyAlignment="1">
      <alignment horizontal="center" vertical="center"/>
    </xf>
    <xf numFmtId="165" fontId="0" fillId="10" borderId="10" xfId="0" applyNumberFormat="1" applyFont="1" applyFill="1" applyBorder="1" applyAlignment="1">
      <alignment horizontal="center" vertical="center"/>
    </xf>
    <xf numFmtId="165" fontId="0" fillId="10" borderId="10" xfId="0" applyNumberFormat="1" applyFill="1" applyBorder="1" applyAlignment="1">
      <alignment horizontal="center" vertical="center"/>
    </xf>
    <xf numFmtId="165" fontId="2" fillId="10" borderId="10" xfId="0" applyNumberFormat="1" applyFont="1" applyFill="1" applyBorder="1" applyAlignment="1">
      <alignment horizontal="center" vertical="center"/>
    </xf>
    <xf numFmtId="165" fontId="6" fillId="1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5" fontId="0" fillId="4" borderId="10" xfId="0" applyNumberFormat="1" applyFont="1" applyFill="1" applyBorder="1" applyAlignment="1">
      <alignment horizontal="center" vertical="center"/>
    </xf>
    <xf numFmtId="165" fontId="0" fillId="10" borderId="10" xfId="0" applyNumberFormat="1" applyFont="1" applyFill="1" applyBorder="1" applyAlignment="1">
      <alignment horizontal="center" vertical="center"/>
    </xf>
    <xf numFmtId="165" fontId="0" fillId="11" borderId="10" xfId="0" applyNumberForma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16" fontId="0" fillId="0" borderId="11" xfId="0" applyNumberFormat="1" applyFill="1" applyBorder="1" applyAlignment="1">
      <alignment horizontal="center" vertical="center" wrapText="1"/>
    </xf>
    <xf numFmtId="16" fontId="0" fillId="0" borderId="13" xfId="0" applyNumberFormat="1" applyFont="1" applyFill="1" applyBorder="1" applyAlignment="1">
      <alignment horizontal="center" vertical="center" wrapText="1"/>
    </xf>
    <xf numFmtId="16" fontId="0" fillId="0" borderId="14" xfId="0" applyNumberFormat="1" applyFont="1" applyFill="1" applyBorder="1" applyAlignment="1">
      <alignment horizontal="center" vertical="center" wrapText="1"/>
    </xf>
    <xf numFmtId="16" fontId="0" fillId="0" borderId="10" xfId="0" applyNumberForma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zoomScalePageLayoutView="0" workbookViewId="0" topLeftCell="A2">
      <selection activeCell="A2" sqref="A2:G2"/>
    </sheetView>
  </sheetViews>
  <sheetFormatPr defaultColWidth="9.33203125" defaultRowHeight="12.75"/>
  <cols>
    <col min="1" max="1" width="4.66015625" style="0" customWidth="1"/>
    <col min="2" max="2" width="38.16015625" style="0" customWidth="1"/>
    <col min="3" max="3" width="41.83203125" style="0" customWidth="1"/>
    <col min="4" max="4" width="9.66015625" style="0" customWidth="1"/>
    <col min="5" max="5" width="10.5" style="0" customWidth="1"/>
    <col min="6" max="6" width="30.83203125" style="0" customWidth="1"/>
    <col min="7" max="7" width="16.66015625" style="26" customWidth="1"/>
  </cols>
  <sheetData>
    <row r="1" spans="4:7" ht="51" customHeight="1">
      <c r="D1" s="58" t="s">
        <v>120</v>
      </c>
      <c r="E1" s="58"/>
      <c r="F1" s="58"/>
      <c r="G1" s="58"/>
    </row>
    <row r="2" spans="1:7" ht="37.5" customHeight="1">
      <c r="A2" s="59" t="s">
        <v>121</v>
      </c>
      <c r="B2" s="59"/>
      <c r="C2" s="59"/>
      <c r="D2" s="59"/>
      <c r="E2" s="59"/>
      <c r="F2" s="59"/>
      <c r="G2" s="59"/>
    </row>
    <row r="4" spans="1:7" ht="12.75" customHeight="1">
      <c r="A4" s="60" t="s">
        <v>0</v>
      </c>
      <c r="B4" s="61" t="s">
        <v>64</v>
      </c>
      <c r="C4" s="60" t="s">
        <v>46</v>
      </c>
      <c r="D4" s="61" t="s">
        <v>1</v>
      </c>
      <c r="E4" s="61"/>
      <c r="F4" s="61" t="s">
        <v>93</v>
      </c>
      <c r="G4" s="61" t="s">
        <v>2</v>
      </c>
    </row>
    <row r="5" spans="1:7" ht="72" customHeight="1">
      <c r="A5" s="60"/>
      <c r="B5" s="61"/>
      <c r="C5" s="60"/>
      <c r="D5" s="1" t="s">
        <v>47</v>
      </c>
      <c r="E5" s="1" t="s">
        <v>48</v>
      </c>
      <c r="F5" s="61"/>
      <c r="G5" s="61"/>
    </row>
    <row r="6" spans="1:7" s="3" customFormat="1" ht="11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ht="90.75" customHeight="1">
      <c r="A7" s="21" t="s">
        <v>22</v>
      </c>
      <c r="B7" s="25" t="s">
        <v>61</v>
      </c>
      <c r="C7" s="21" t="s">
        <v>129</v>
      </c>
      <c r="D7" s="4">
        <v>2017</v>
      </c>
      <c r="E7" s="4">
        <v>2019</v>
      </c>
      <c r="F7" s="4" t="s">
        <v>7</v>
      </c>
      <c r="G7" s="21" t="s">
        <v>79</v>
      </c>
    </row>
    <row r="8" spans="1:7" ht="63.75" customHeight="1">
      <c r="A8" s="21" t="s">
        <v>24</v>
      </c>
      <c r="B8" s="25" t="s">
        <v>62</v>
      </c>
      <c r="C8" s="4" t="s">
        <v>5</v>
      </c>
      <c r="D8" s="4">
        <v>2017</v>
      </c>
      <c r="E8" s="4">
        <v>2019</v>
      </c>
      <c r="F8" s="21" t="s">
        <v>10</v>
      </c>
      <c r="G8" s="21" t="s">
        <v>80</v>
      </c>
    </row>
    <row r="9" spans="1:7" ht="69" customHeight="1">
      <c r="A9" s="21" t="s">
        <v>25</v>
      </c>
      <c r="B9" s="25" t="s">
        <v>63</v>
      </c>
      <c r="C9" s="4" t="s">
        <v>5</v>
      </c>
      <c r="D9" s="4">
        <v>2017</v>
      </c>
      <c r="E9" s="4">
        <v>2019</v>
      </c>
      <c r="F9" s="21" t="s">
        <v>12</v>
      </c>
      <c r="G9" s="21" t="s">
        <v>81</v>
      </c>
    </row>
    <row r="10" spans="1:7" ht="69" customHeight="1">
      <c r="A10" s="21" t="s">
        <v>86</v>
      </c>
      <c r="B10" s="25" t="s">
        <v>92</v>
      </c>
      <c r="C10" s="4" t="s">
        <v>5</v>
      </c>
      <c r="D10" s="4">
        <v>2017</v>
      </c>
      <c r="E10" s="4">
        <v>2019</v>
      </c>
      <c r="F10" s="21" t="s">
        <v>94</v>
      </c>
      <c r="G10" s="21" t="s">
        <v>95</v>
      </c>
    </row>
    <row r="11" spans="1:7" ht="65.25" customHeight="1">
      <c r="A11" s="21" t="s">
        <v>96</v>
      </c>
      <c r="B11" s="25" t="s">
        <v>97</v>
      </c>
      <c r="C11" s="4" t="s">
        <v>5</v>
      </c>
      <c r="D11" s="4">
        <v>2017</v>
      </c>
      <c r="E11" s="4">
        <v>2019</v>
      </c>
      <c r="F11" s="21" t="s">
        <v>130</v>
      </c>
      <c r="G11" s="21" t="s">
        <v>95</v>
      </c>
    </row>
    <row r="12" spans="1:7" ht="80.25" customHeight="1">
      <c r="A12" s="21" t="s">
        <v>109</v>
      </c>
      <c r="B12" s="25" t="s">
        <v>110</v>
      </c>
      <c r="C12" s="21" t="s">
        <v>56</v>
      </c>
      <c r="D12" s="4">
        <v>2017</v>
      </c>
      <c r="E12" s="4">
        <v>2019</v>
      </c>
      <c r="F12" s="4" t="s">
        <v>8</v>
      </c>
      <c r="G12" s="21" t="s">
        <v>82</v>
      </c>
    </row>
    <row r="13" spans="1:7" ht="85.5" customHeight="1">
      <c r="A13" s="21" t="s">
        <v>111</v>
      </c>
      <c r="B13" s="25" t="s">
        <v>112</v>
      </c>
      <c r="C13" s="21" t="s">
        <v>56</v>
      </c>
      <c r="D13" s="4">
        <v>2017</v>
      </c>
      <c r="E13" s="4">
        <v>2019</v>
      </c>
      <c r="F13" s="4" t="s">
        <v>8</v>
      </c>
      <c r="G13" s="21" t="s">
        <v>83</v>
      </c>
    </row>
  </sheetData>
  <sheetProtection selectLockedCells="1" selectUnlockedCells="1"/>
  <mergeCells count="8">
    <mergeCell ref="D1:G1"/>
    <mergeCell ref="A2:G2"/>
    <mergeCell ref="A4:A5"/>
    <mergeCell ref="B4:B5"/>
    <mergeCell ref="C4:C5"/>
    <mergeCell ref="D4:E4"/>
    <mergeCell ref="F4:F5"/>
    <mergeCell ref="G4:G5"/>
  </mergeCells>
  <printOptions/>
  <pageMargins left="0.39375" right="0.39375" top="0.9840277777777777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9"/>
  <sheetViews>
    <sheetView tabSelected="1" view="pageBreakPreview" zoomScale="115" zoomScaleSheetLayoutView="115" zoomScalePageLayoutView="0" workbookViewId="0" topLeftCell="A1">
      <pane xSplit="2" ySplit="5" topLeftCell="C39" activePane="bottomRight" state="frozen"/>
      <selection pane="topLeft" activeCell="A1" sqref="A1"/>
      <selection pane="topRight" activeCell="C1" sqref="C1"/>
      <selection pane="bottomLeft" activeCell="A74" sqref="A74"/>
      <selection pane="bottomRight" activeCell="J47" sqref="J47:J48"/>
    </sheetView>
  </sheetViews>
  <sheetFormatPr defaultColWidth="9.33203125" defaultRowHeight="12.75"/>
  <cols>
    <col min="1" max="1" width="5.5" style="6" customWidth="1"/>
    <col min="2" max="2" width="39.5" style="6" customWidth="1"/>
    <col min="3" max="3" width="25" style="23" customWidth="1"/>
    <col min="4" max="5" width="7.16015625" style="6" customWidth="1"/>
    <col min="6" max="6" width="8.5" style="6" customWidth="1"/>
    <col min="7" max="7" width="11.16015625" style="6" customWidth="1"/>
    <col min="8" max="8" width="10.83203125" style="6" customWidth="1"/>
    <col min="9" max="9" width="10.66015625" style="6" customWidth="1"/>
    <col min="10" max="10" width="12.83203125" style="6" customWidth="1"/>
    <col min="11" max="11" width="11.5" style="6" customWidth="1"/>
    <col min="12" max="12" width="2.66015625" style="6" customWidth="1"/>
    <col min="13" max="16384" width="9.33203125" style="6" customWidth="1"/>
  </cols>
  <sheetData>
    <row r="1" spans="4:11" ht="39.75" customHeight="1">
      <c r="D1" s="62" t="s">
        <v>128</v>
      </c>
      <c r="E1" s="63"/>
      <c r="F1" s="63"/>
      <c r="G1" s="63"/>
      <c r="H1" s="63"/>
      <c r="I1" s="63"/>
      <c r="J1" s="63"/>
      <c r="K1" s="63"/>
    </row>
    <row r="2" spans="1:11" ht="39" customHeight="1">
      <c r="A2" s="72" t="s">
        <v>122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22.5" customHeight="1">
      <c r="A3" s="73" t="s">
        <v>0</v>
      </c>
      <c r="B3" s="74" t="s">
        <v>72</v>
      </c>
      <c r="C3" s="73" t="s">
        <v>54</v>
      </c>
      <c r="D3" s="74" t="s">
        <v>13</v>
      </c>
      <c r="E3" s="74"/>
      <c r="F3" s="71" t="s">
        <v>14</v>
      </c>
      <c r="G3" s="71" t="s">
        <v>15</v>
      </c>
      <c r="H3" s="71"/>
      <c r="I3" s="71"/>
      <c r="J3" s="71"/>
      <c r="K3" s="71"/>
    </row>
    <row r="4" spans="1:11" ht="22.5" customHeight="1">
      <c r="A4" s="73"/>
      <c r="B4" s="74"/>
      <c r="C4" s="73"/>
      <c r="D4" s="36" t="s">
        <v>3</v>
      </c>
      <c r="E4" s="36" t="s">
        <v>4</v>
      </c>
      <c r="F4" s="71"/>
      <c r="G4" s="8" t="s">
        <v>16</v>
      </c>
      <c r="H4" s="8" t="s">
        <v>17</v>
      </c>
      <c r="I4" s="8" t="s">
        <v>18</v>
      </c>
      <c r="J4" s="37" t="s">
        <v>19</v>
      </c>
      <c r="K4" s="8" t="s">
        <v>20</v>
      </c>
    </row>
    <row r="5" spans="1:11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</row>
    <row r="6" spans="1:11" ht="28.5" customHeight="1">
      <c r="A6" s="75"/>
      <c r="B6" s="67" t="s">
        <v>127</v>
      </c>
      <c r="C6" s="68" t="s">
        <v>55</v>
      </c>
      <c r="D6" s="57">
        <v>2017</v>
      </c>
      <c r="E6" s="57">
        <v>2019</v>
      </c>
      <c r="F6" s="7">
        <v>2017</v>
      </c>
      <c r="G6" s="38">
        <f>SUM(H6:K6)</f>
        <v>2433.1000000000004</v>
      </c>
      <c r="H6" s="30">
        <f aca="true" t="shared" si="0" ref="H6:K8">H10+H22+H38+H46+H54+H62+H74</f>
        <v>0</v>
      </c>
      <c r="I6" s="30">
        <f t="shared" si="0"/>
        <v>1103.4</v>
      </c>
      <c r="J6" s="39">
        <f t="shared" si="0"/>
        <v>1329.7</v>
      </c>
      <c r="K6" s="30">
        <f t="shared" si="0"/>
        <v>0</v>
      </c>
    </row>
    <row r="7" spans="1:11" ht="25.5" customHeight="1">
      <c r="A7" s="75"/>
      <c r="B7" s="67"/>
      <c r="C7" s="68"/>
      <c r="D7" s="57"/>
      <c r="E7" s="57"/>
      <c r="F7" s="7">
        <v>2018</v>
      </c>
      <c r="G7" s="31">
        <f>SUM(H7:K7)</f>
        <v>1907.1000000000001</v>
      </c>
      <c r="H7" s="30">
        <f t="shared" si="0"/>
        <v>0</v>
      </c>
      <c r="I7" s="30">
        <f t="shared" si="0"/>
        <v>0</v>
      </c>
      <c r="J7" s="50">
        <f t="shared" si="0"/>
        <v>1907.1000000000001</v>
      </c>
      <c r="K7" s="30">
        <f t="shared" si="0"/>
        <v>0</v>
      </c>
    </row>
    <row r="8" spans="1:11" ht="27" customHeight="1">
      <c r="A8" s="75"/>
      <c r="B8" s="67"/>
      <c r="C8" s="68"/>
      <c r="D8" s="57"/>
      <c r="E8" s="57"/>
      <c r="F8" s="7">
        <v>2019</v>
      </c>
      <c r="G8" s="31">
        <f>SUM(H8:K8)</f>
        <v>1846</v>
      </c>
      <c r="H8" s="30">
        <f t="shared" si="0"/>
        <v>0</v>
      </c>
      <c r="I8" s="30">
        <f t="shared" si="0"/>
        <v>0</v>
      </c>
      <c r="J8" s="50">
        <f t="shared" si="0"/>
        <v>1846</v>
      </c>
      <c r="K8" s="30">
        <f t="shared" si="0"/>
        <v>0</v>
      </c>
    </row>
    <row r="9" spans="1:11" ht="13.5" customHeight="1">
      <c r="A9" s="75"/>
      <c r="B9" s="67" t="s">
        <v>21</v>
      </c>
      <c r="C9" s="67"/>
      <c r="D9" s="67"/>
      <c r="E9" s="67"/>
      <c r="F9" s="67"/>
      <c r="G9" s="31">
        <f>SUM(H9:K9)</f>
        <v>6186.200000000001</v>
      </c>
      <c r="H9" s="30">
        <f>SUM(H6:H8)</f>
        <v>0</v>
      </c>
      <c r="I9" s="30">
        <f>SUM(I6:I8)</f>
        <v>1103.4</v>
      </c>
      <c r="J9" s="30">
        <f>SUM(J6:J8)</f>
        <v>5082.8</v>
      </c>
      <c r="K9" s="30">
        <f>SUM(K6:K8)</f>
        <v>0</v>
      </c>
    </row>
    <row r="10" spans="1:11" ht="27.75" customHeight="1">
      <c r="A10" s="76" t="s">
        <v>22</v>
      </c>
      <c r="B10" s="70" t="s">
        <v>6</v>
      </c>
      <c r="C10" s="56" t="s">
        <v>131</v>
      </c>
      <c r="D10" s="57">
        <v>2017</v>
      </c>
      <c r="E10" s="57">
        <v>2019</v>
      </c>
      <c r="F10" s="7">
        <v>2017</v>
      </c>
      <c r="G10" s="31">
        <f>H10+I10+J10+K10</f>
        <v>860</v>
      </c>
      <c r="H10" s="31">
        <f aca="true" t="shared" si="1" ref="H10:K12">H14+H18</f>
        <v>0</v>
      </c>
      <c r="I10" s="31">
        <f t="shared" si="1"/>
        <v>800</v>
      </c>
      <c r="J10" s="31">
        <f t="shared" si="1"/>
        <v>60</v>
      </c>
      <c r="K10" s="31">
        <f t="shared" si="1"/>
        <v>0</v>
      </c>
    </row>
    <row r="11" spans="1:11" ht="27.75" customHeight="1">
      <c r="A11" s="76"/>
      <c r="B11" s="70"/>
      <c r="C11" s="56"/>
      <c r="D11" s="57"/>
      <c r="E11" s="57"/>
      <c r="F11" s="7">
        <v>2018</v>
      </c>
      <c r="G11" s="31">
        <f>H11+I11+J11+K11</f>
        <v>200</v>
      </c>
      <c r="H11" s="31">
        <f t="shared" si="1"/>
        <v>0</v>
      </c>
      <c r="I11" s="31">
        <f t="shared" si="1"/>
        <v>0</v>
      </c>
      <c r="J11" s="51">
        <f t="shared" si="1"/>
        <v>200</v>
      </c>
      <c r="K11" s="31">
        <f t="shared" si="1"/>
        <v>0</v>
      </c>
    </row>
    <row r="12" spans="1:11" ht="32.25" customHeight="1">
      <c r="A12" s="76"/>
      <c r="B12" s="70"/>
      <c r="C12" s="56"/>
      <c r="D12" s="57"/>
      <c r="E12" s="57"/>
      <c r="F12" s="7">
        <v>2019</v>
      </c>
      <c r="G12" s="31">
        <f>H12+I12+J12+K12</f>
        <v>193.6</v>
      </c>
      <c r="H12" s="31">
        <f t="shared" si="1"/>
        <v>0</v>
      </c>
      <c r="I12" s="31">
        <f t="shared" si="1"/>
        <v>0</v>
      </c>
      <c r="J12" s="31">
        <f t="shared" si="1"/>
        <v>193.6</v>
      </c>
      <c r="K12" s="31">
        <f t="shared" si="1"/>
        <v>0</v>
      </c>
    </row>
    <row r="13" spans="1:11" ht="13.5" customHeight="1">
      <c r="A13" s="76"/>
      <c r="B13" s="70" t="s">
        <v>21</v>
      </c>
      <c r="C13" s="70"/>
      <c r="D13" s="70"/>
      <c r="E13" s="70"/>
      <c r="F13" s="70"/>
      <c r="G13" s="30">
        <f>SUM(G10:G12)</f>
        <v>1253.6</v>
      </c>
      <c r="H13" s="30">
        <f>SUM(H10:H12)</f>
        <v>0</v>
      </c>
      <c r="I13" s="30">
        <f>SUM(I10:I12)</f>
        <v>800</v>
      </c>
      <c r="J13" s="30">
        <f>SUM(J10:J12)</f>
        <v>453.6</v>
      </c>
      <c r="K13" s="30">
        <f>SUM(K10:K12)</f>
        <v>0</v>
      </c>
    </row>
    <row r="14" spans="1:11" ht="24.75" customHeight="1">
      <c r="A14" s="77" t="s">
        <v>65</v>
      </c>
      <c r="B14" s="69" t="s">
        <v>105</v>
      </c>
      <c r="C14" s="68" t="s">
        <v>5</v>
      </c>
      <c r="D14" s="57">
        <v>2017</v>
      </c>
      <c r="E14" s="57">
        <v>2019</v>
      </c>
      <c r="F14" s="7">
        <v>2017</v>
      </c>
      <c r="G14" s="32">
        <f>H14+I14+J14+K14</f>
        <v>860</v>
      </c>
      <c r="H14" s="33"/>
      <c r="I14" s="33">
        <v>800</v>
      </c>
      <c r="J14" s="33">
        <v>60</v>
      </c>
      <c r="K14" s="33"/>
    </row>
    <row r="15" spans="1:11" ht="25.5" customHeight="1">
      <c r="A15" s="77"/>
      <c r="B15" s="69"/>
      <c r="C15" s="68"/>
      <c r="D15" s="57"/>
      <c r="E15" s="57"/>
      <c r="F15" s="7">
        <v>2018</v>
      </c>
      <c r="G15" s="32">
        <f>H15+I15+J15+K15</f>
        <v>200</v>
      </c>
      <c r="H15" s="33"/>
      <c r="I15" s="33"/>
      <c r="J15" s="49">
        <v>200</v>
      </c>
      <c r="K15" s="33"/>
    </row>
    <row r="16" spans="1:11" ht="26.25" customHeight="1">
      <c r="A16" s="77"/>
      <c r="B16" s="69"/>
      <c r="C16" s="68"/>
      <c r="D16" s="57"/>
      <c r="E16" s="57"/>
      <c r="F16" s="7">
        <v>2019</v>
      </c>
      <c r="G16" s="32">
        <f>H16+I16+J16+K16</f>
        <v>193.6</v>
      </c>
      <c r="H16" s="33"/>
      <c r="I16" s="33"/>
      <c r="J16" s="49">
        <v>193.6</v>
      </c>
      <c r="K16" s="33"/>
    </row>
    <row r="17" spans="1:11" ht="12.75" customHeight="1">
      <c r="A17" s="77"/>
      <c r="B17" s="70" t="s">
        <v>23</v>
      </c>
      <c r="C17" s="70"/>
      <c r="D17" s="70"/>
      <c r="E17" s="70"/>
      <c r="F17" s="70"/>
      <c r="G17" s="30">
        <f>SUM(G14:G16)</f>
        <v>1253.6</v>
      </c>
      <c r="H17" s="30">
        <f>SUM(H14:H16)</f>
        <v>0</v>
      </c>
      <c r="I17" s="30">
        <f>SUM(I14:I16)</f>
        <v>800</v>
      </c>
      <c r="J17" s="30">
        <f>SUM(J14:J16)</f>
        <v>453.6</v>
      </c>
      <c r="K17" s="30">
        <f>SUM(K14:K16)</f>
        <v>0</v>
      </c>
    </row>
    <row r="18" spans="1:11" ht="30" customHeight="1">
      <c r="A18" s="77" t="s">
        <v>66</v>
      </c>
      <c r="B18" s="69" t="s">
        <v>45</v>
      </c>
      <c r="C18" s="56" t="s">
        <v>26</v>
      </c>
      <c r="D18" s="57">
        <v>2017</v>
      </c>
      <c r="E18" s="57">
        <v>2019</v>
      </c>
      <c r="F18" s="7">
        <v>2017</v>
      </c>
      <c r="G18" s="32">
        <f>H18+I18+J18+K18</f>
        <v>0</v>
      </c>
      <c r="H18" s="33"/>
      <c r="I18" s="33"/>
      <c r="J18" s="33"/>
      <c r="K18" s="33"/>
    </row>
    <row r="19" spans="1:11" ht="27.75" customHeight="1">
      <c r="A19" s="77"/>
      <c r="B19" s="69"/>
      <c r="C19" s="56"/>
      <c r="D19" s="57"/>
      <c r="E19" s="57"/>
      <c r="F19" s="7">
        <v>2018</v>
      </c>
      <c r="G19" s="32">
        <f>H19+I19+J19+K19</f>
        <v>0</v>
      </c>
      <c r="H19" s="33"/>
      <c r="I19" s="33"/>
      <c r="J19" s="33"/>
      <c r="K19" s="33"/>
    </row>
    <row r="20" spans="1:11" ht="35.25" customHeight="1">
      <c r="A20" s="77"/>
      <c r="B20" s="69"/>
      <c r="C20" s="56"/>
      <c r="D20" s="57"/>
      <c r="E20" s="57"/>
      <c r="F20" s="7">
        <v>2019</v>
      </c>
      <c r="G20" s="32">
        <f>H20+I20+J20+K20</f>
        <v>0</v>
      </c>
      <c r="H20" s="33"/>
      <c r="I20" s="33"/>
      <c r="J20" s="33"/>
      <c r="K20" s="33"/>
    </row>
    <row r="21" spans="1:11" ht="12.75" customHeight="1">
      <c r="A21" s="77"/>
      <c r="B21" s="70" t="s">
        <v>23</v>
      </c>
      <c r="C21" s="70"/>
      <c r="D21" s="70"/>
      <c r="E21" s="70"/>
      <c r="F21" s="70"/>
      <c r="G21" s="30">
        <f>SUM(G18:G20)</f>
        <v>0</v>
      </c>
      <c r="H21" s="30">
        <f>SUM(H18:H20)</f>
        <v>0</v>
      </c>
      <c r="I21" s="30">
        <f>SUM(I18:I20)</f>
        <v>0</v>
      </c>
      <c r="J21" s="30">
        <f>SUM(J18:J20)</f>
        <v>0</v>
      </c>
      <c r="K21" s="30">
        <f>SUM(K18:K20)</f>
        <v>0</v>
      </c>
    </row>
    <row r="22" spans="1:11" ht="30.75" customHeight="1">
      <c r="A22" s="76" t="s">
        <v>24</v>
      </c>
      <c r="B22" s="70" t="s">
        <v>9</v>
      </c>
      <c r="C22" s="56" t="s">
        <v>5</v>
      </c>
      <c r="D22" s="57">
        <v>2017</v>
      </c>
      <c r="E22" s="57">
        <v>2019</v>
      </c>
      <c r="F22" s="7">
        <v>2017</v>
      </c>
      <c r="G22" s="31">
        <f>H22+I22+J22+K22</f>
        <v>0</v>
      </c>
      <c r="H22" s="31">
        <f aca="true" t="shared" si="2" ref="H22:K24">H26+H30+H34</f>
        <v>0</v>
      </c>
      <c r="I22" s="31">
        <f t="shared" si="2"/>
        <v>0</v>
      </c>
      <c r="J22" s="31">
        <f t="shared" si="2"/>
        <v>0</v>
      </c>
      <c r="K22" s="31">
        <f t="shared" si="2"/>
        <v>0</v>
      </c>
    </row>
    <row r="23" spans="1:11" ht="21.75" customHeight="1">
      <c r="A23" s="76"/>
      <c r="B23" s="70"/>
      <c r="C23" s="56"/>
      <c r="D23" s="57"/>
      <c r="E23" s="57"/>
      <c r="F23" s="7">
        <v>2018</v>
      </c>
      <c r="G23" s="31">
        <f>H23+I23+J23+K23</f>
        <v>0</v>
      </c>
      <c r="H23" s="31">
        <f t="shared" si="2"/>
        <v>0</v>
      </c>
      <c r="I23" s="31">
        <f t="shared" si="2"/>
        <v>0</v>
      </c>
      <c r="J23" s="31">
        <f t="shared" si="2"/>
        <v>0</v>
      </c>
      <c r="K23" s="31">
        <f t="shared" si="2"/>
        <v>0</v>
      </c>
    </row>
    <row r="24" spans="1:11" ht="33" customHeight="1">
      <c r="A24" s="76"/>
      <c r="B24" s="70"/>
      <c r="C24" s="56"/>
      <c r="D24" s="57"/>
      <c r="E24" s="57"/>
      <c r="F24" s="7">
        <v>2019</v>
      </c>
      <c r="G24" s="31">
        <f>H24+I24+J24+K24</f>
        <v>0</v>
      </c>
      <c r="H24" s="31">
        <f t="shared" si="2"/>
        <v>0</v>
      </c>
      <c r="I24" s="31">
        <f t="shared" si="2"/>
        <v>0</v>
      </c>
      <c r="J24" s="31">
        <f t="shared" si="2"/>
        <v>0</v>
      </c>
      <c r="K24" s="31">
        <f t="shared" si="2"/>
        <v>0</v>
      </c>
    </row>
    <row r="25" spans="1:11" ht="12.75" customHeight="1">
      <c r="A25" s="76"/>
      <c r="B25" s="70" t="s">
        <v>21</v>
      </c>
      <c r="C25" s="70"/>
      <c r="D25" s="70"/>
      <c r="E25" s="70"/>
      <c r="F25" s="70"/>
      <c r="G25" s="30">
        <f>SUM(G22:G24)</f>
        <v>0</v>
      </c>
      <c r="H25" s="30">
        <f>SUM(H22:H24)</f>
        <v>0</v>
      </c>
      <c r="I25" s="30">
        <f>SUM(I22:I24)</f>
        <v>0</v>
      </c>
      <c r="J25" s="30">
        <f>SUM(J22:J24)</f>
        <v>0</v>
      </c>
      <c r="K25" s="30">
        <f>SUM(K22:K24)</f>
        <v>0</v>
      </c>
    </row>
    <row r="26" spans="1:11" ht="28.5" customHeight="1">
      <c r="A26" s="77" t="s">
        <v>67</v>
      </c>
      <c r="B26" s="69" t="s">
        <v>39</v>
      </c>
      <c r="C26" s="56" t="s">
        <v>5</v>
      </c>
      <c r="D26" s="57">
        <v>2017</v>
      </c>
      <c r="E26" s="57">
        <v>2019</v>
      </c>
      <c r="F26" s="7">
        <v>2017</v>
      </c>
      <c r="G26" s="32">
        <f>H26+I26+J26+K26</f>
        <v>0</v>
      </c>
      <c r="H26" s="33"/>
      <c r="I26" s="33"/>
      <c r="J26" s="33"/>
      <c r="K26" s="33"/>
    </row>
    <row r="27" spans="1:11" ht="27" customHeight="1">
      <c r="A27" s="77"/>
      <c r="B27" s="69"/>
      <c r="C27" s="56"/>
      <c r="D27" s="57"/>
      <c r="E27" s="57"/>
      <c r="F27" s="7">
        <v>2018</v>
      </c>
      <c r="G27" s="32">
        <f>H27+I27+J27+K27</f>
        <v>0</v>
      </c>
      <c r="H27" s="33"/>
      <c r="I27" s="33"/>
      <c r="J27" s="33"/>
      <c r="K27" s="33"/>
    </row>
    <row r="28" spans="1:11" ht="25.5" customHeight="1">
      <c r="A28" s="77"/>
      <c r="B28" s="69"/>
      <c r="C28" s="56"/>
      <c r="D28" s="57"/>
      <c r="E28" s="57"/>
      <c r="F28" s="7">
        <v>2019</v>
      </c>
      <c r="G28" s="32">
        <f>H28+I28+J28+K28</f>
        <v>0</v>
      </c>
      <c r="H28" s="33"/>
      <c r="I28" s="33"/>
      <c r="J28" s="33"/>
      <c r="K28" s="33"/>
    </row>
    <row r="29" spans="1:11" ht="12.75" customHeight="1">
      <c r="A29" s="77"/>
      <c r="B29" s="70" t="s">
        <v>23</v>
      </c>
      <c r="C29" s="70"/>
      <c r="D29" s="70"/>
      <c r="E29" s="70"/>
      <c r="F29" s="70"/>
      <c r="G29" s="30">
        <f>SUM(G26:G28)</f>
        <v>0</v>
      </c>
      <c r="H29" s="30">
        <f>SUM(H26:H28)</f>
        <v>0</v>
      </c>
      <c r="I29" s="30">
        <f>SUM(I26:I28)</f>
        <v>0</v>
      </c>
      <c r="J29" s="30">
        <f>SUM(J26:J28)</f>
        <v>0</v>
      </c>
      <c r="K29" s="30">
        <f>SUM(K26:K28)</f>
        <v>0</v>
      </c>
    </row>
    <row r="30" spans="1:11" ht="54" customHeight="1">
      <c r="A30" s="77" t="s">
        <v>68</v>
      </c>
      <c r="B30" s="69" t="s">
        <v>106</v>
      </c>
      <c r="C30" s="56" t="s">
        <v>5</v>
      </c>
      <c r="D30" s="57">
        <v>2017</v>
      </c>
      <c r="E30" s="57">
        <v>2019</v>
      </c>
      <c r="F30" s="7">
        <v>2017</v>
      </c>
      <c r="G30" s="32">
        <f>H30+I30+J30+K30</f>
        <v>0</v>
      </c>
      <c r="H30" s="33"/>
      <c r="I30" s="33"/>
      <c r="J30" s="33"/>
      <c r="K30" s="33"/>
    </row>
    <row r="31" spans="1:11" ht="57.75" customHeight="1">
      <c r="A31" s="77"/>
      <c r="B31" s="69"/>
      <c r="C31" s="56"/>
      <c r="D31" s="57"/>
      <c r="E31" s="57"/>
      <c r="F31" s="7">
        <v>2018</v>
      </c>
      <c r="G31" s="32">
        <f>H31+I31+J31+K31</f>
        <v>0</v>
      </c>
      <c r="H31" s="33"/>
      <c r="I31" s="33"/>
      <c r="J31" s="33"/>
      <c r="K31" s="33"/>
    </row>
    <row r="32" spans="1:11" ht="51.75" customHeight="1">
      <c r="A32" s="77"/>
      <c r="B32" s="69"/>
      <c r="C32" s="56"/>
      <c r="D32" s="57"/>
      <c r="E32" s="57"/>
      <c r="F32" s="7">
        <v>2019</v>
      </c>
      <c r="G32" s="32">
        <f>H32+I32+J32+K32</f>
        <v>0</v>
      </c>
      <c r="H32" s="33"/>
      <c r="I32" s="33"/>
      <c r="J32" s="33"/>
      <c r="K32" s="33"/>
    </row>
    <row r="33" spans="1:11" ht="12.75" customHeight="1">
      <c r="A33" s="77"/>
      <c r="B33" s="70" t="s">
        <v>23</v>
      </c>
      <c r="C33" s="70"/>
      <c r="D33" s="70"/>
      <c r="E33" s="70"/>
      <c r="F33" s="70"/>
      <c r="G33" s="30">
        <f>SUM(G30:G32)</f>
        <v>0</v>
      </c>
      <c r="H33" s="30">
        <f>SUM(H30:H32)</f>
        <v>0</v>
      </c>
      <c r="I33" s="30">
        <f>SUM(I30:I32)</f>
        <v>0</v>
      </c>
      <c r="J33" s="30">
        <f>SUM(J30:J32)</f>
        <v>0</v>
      </c>
      <c r="K33" s="30">
        <f>SUM(K30:K32)</f>
        <v>0</v>
      </c>
    </row>
    <row r="34" spans="1:11" ht="49.5" customHeight="1">
      <c r="A34" s="77" t="s">
        <v>69</v>
      </c>
      <c r="B34" s="69" t="s">
        <v>107</v>
      </c>
      <c r="C34" s="56" t="s">
        <v>5</v>
      </c>
      <c r="D34" s="57">
        <v>2017</v>
      </c>
      <c r="E34" s="57">
        <v>2019</v>
      </c>
      <c r="F34" s="7">
        <v>2017</v>
      </c>
      <c r="G34" s="32">
        <f>H34+I34+J34+K34</f>
        <v>0</v>
      </c>
      <c r="H34" s="33"/>
      <c r="I34" s="33"/>
      <c r="J34" s="33"/>
      <c r="K34" s="33"/>
    </row>
    <row r="35" spans="1:11" ht="44.25" customHeight="1">
      <c r="A35" s="77"/>
      <c r="B35" s="69"/>
      <c r="C35" s="56"/>
      <c r="D35" s="57"/>
      <c r="E35" s="57"/>
      <c r="F35" s="7">
        <v>2018</v>
      </c>
      <c r="G35" s="32">
        <f>H35+I35+J35+K35</f>
        <v>0</v>
      </c>
      <c r="H35" s="33"/>
      <c r="I35" s="33"/>
      <c r="J35" s="33"/>
      <c r="K35" s="33"/>
    </row>
    <row r="36" spans="1:11" ht="36.75" customHeight="1">
      <c r="A36" s="77"/>
      <c r="B36" s="69"/>
      <c r="C36" s="56"/>
      <c r="D36" s="57"/>
      <c r="E36" s="57"/>
      <c r="F36" s="7">
        <v>2019</v>
      </c>
      <c r="G36" s="32">
        <f>H36+I36+J36+K36</f>
        <v>0</v>
      </c>
      <c r="H36" s="33"/>
      <c r="I36" s="33"/>
      <c r="J36" s="33"/>
      <c r="K36" s="33"/>
    </row>
    <row r="37" spans="1:11" ht="14.25" customHeight="1">
      <c r="A37" s="77"/>
      <c r="B37" s="70" t="s">
        <v>23</v>
      </c>
      <c r="C37" s="70"/>
      <c r="D37" s="70"/>
      <c r="E37" s="70"/>
      <c r="F37" s="70"/>
      <c r="G37" s="30">
        <f>SUM(G34:G36)</f>
        <v>0</v>
      </c>
      <c r="H37" s="30">
        <f>SUM(H34:H36)</f>
        <v>0</v>
      </c>
      <c r="I37" s="30">
        <f>SUM(I34:I36)</f>
        <v>0</v>
      </c>
      <c r="J37" s="30">
        <f>SUM(J34:J36)</f>
        <v>0</v>
      </c>
      <c r="K37" s="30">
        <f>SUM(K34:K36)</f>
        <v>0</v>
      </c>
    </row>
    <row r="38" spans="1:11" ht="26.25" customHeight="1">
      <c r="A38" s="76" t="s">
        <v>25</v>
      </c>
      <c r="B38" s="70" t="s">
        <v>11</v>
      </c>
      <c r="C38" s="56" t="s">
        <v>5</v>
      </c>
      <c r="D38" s="57">
        <v>2017</v>
      </c>
      <c r="E38" s="57">
        <v>2019</v>
      </c>
      <c r="F38" s="7">
        <v>2017</v>
      </c>
      <c r="G38" s="31">
        <f>H38+I38+J38+K38</f>
        <v>13</v>
      </c>
      <c r="H38" s="31">
        <f aca="true" t="shared" si="3" ref="H38:K40">H42</f>
        <v>0</v>
      </c>
      <c r="I38" s="31">
        <f t="shared" si="3"/>
        <v>0</v>
      </c>
      <c r="J38" s="31">
        <f t="shared" si="3"/>
        <v>13</v>
      </c>
      <c r="K38" s="31">
        <f t="shared" si="3"/>
        <v>0</v>
      </c>
    </row>
    <row r="39" spans="1:11" ht="26.25" customHeight="1">
      <c r="A39" s="76"/>
      <c r="B39" s="70"/>
      <c r="C39" s="56"/>
      <c r="D39" s="57"/>
      <c r="E39" s="57"/>
      <c r="F39" s="7">
        <v>2018</v>
      </c>
      <c r="G39" s="31">
        <f>H39+I39+J39+K39</f>
        <v>75.8</v>
      </c>
      <c r="H39" s="31">
        <f t="shared" si="3"/>
        <v>0</v>
      </c>
      <c r="I39" s="31">
        <f t="shared" si="3"/>
        <v>0</v>
      </c>
      <c r="J39" s="51">
        <f t="shared" si="3"/>
        <v>75.8</v>
      </c>
      <c r="K39" s="31">
        <f t="shared" si="3"/>
        <v>0</v>
      </c>
    </row>
    <row r="40" spans="1:11" ht="26.25" customHeight="1">
      <c r="A40" s="76"/>
      <c r="B40" s="70"/>
      <c r="C40" s="56"/>
      <c r="D40" s="57"/>
      <c r="E40" s="57"/>
      <c r="F40" s="7">
        <v>2019</v>
      </c>
      <c r="G40" s="31">
        <f>H40+I40+J40+K40</f>
        <v>73.4</v>
      </c>
      <c r="H40" s="31">
        <f t="shared" si="3"/>
        <v>0</v>
      </c>
      <c r="I40" s="31">
        <f t="shared" si="3"/>
        <v>0</v>
      </c>
      <c r="J40" s="51">
        <f t="shared" si="3"/>
        <v>73.4</v>
      </c>
      <c r="K40" s="31">
        <f t="shared" si="3"/>
        <v>0</v>
      </c>
    </row>
    <row r="41" spans="1:11" ht="12.75" customHeight="1">
      <c r="A41" s="76"/>
      <c r="B41" s="70" t="s">
        <v>21</v>
      </c>
      <c r="C41" s="70"/>
      <c r="D41" s="70"/>
      <c r="E41" s="70"/>
      <c r="F41" s="70"/>
      <c r="G41" s="30">
        <f>SUM(G38:G40)</f>
        <v>162.2</v>
      </c>
      <c r="H41" s="30">
        <f>SUM(H38:H40)</f>
        <v>0</v>
      </c>
      <c r="I41" s="30">
        <f>SUM(I38:I40)</f>
        <v>0</v>
      </c>
      <c r="J41" s="30">
        <f>SUM(J38:J40)</f>
        <v>162.2</v>
      </c>
      <c r="K41" s="30">
        <f>SUM(K38:K40)</f>
        <v>0</v>
      </c>
    </row>
    <row r="42" spans="1:11" ht="24.75" customHeight="1">
      <c r="A42" s="77" t="s">
        <v>70</v>
      </c>
      <c r="B42" s="69" t="s">
        <v>104</v>
      </c>
      <c r="C42" s="68" t="s">
        <v>5</v>
      </c>
      <c r="D42" s="57">
        <v>2017</v>
      </c>
      <c r="E42" s="57">
        <v>2019</v>
      </c>
      <c r="F42" s="7">
        <v>2017</v>
      </c>
      <c r="G42" s="32">
        <f>H42+I42+J42+K42</f>
        <v>13</v>
      </c>
      <c r="H42" s="33"/>
      <c r="I42" s="33"/>
      <c r="J42" s="33">
        <v>13</v>
      </c>
      <c r="K42" s="33"/>
    </row>
    <row r="43" spans="1:11" ht="17.25" customHeight="1">
      <c r="A43" s="77"/>
      <c r="B43" s="69"/>
      <c r="C43" s="68"/>
      <c r="D43" s="57"/>
      <c r="E43" s="57"/>
      <c r="F43" s="7">
        <v>2018</v>
      </c>
      <c r="G43" s="32">
        <f>H43+I43+J43+K43</f>
        <v>75.8</v>
      </c>
      <c r="H43" s="33"/>
      <c r="I43" s="33"/>
      <c r="J43" s="49">
        <v>75.8</v>
      </c>
      <c r="K43" s="33"/>
    </row>
    <row r="44" spans="1:11" ht="19.5" customHeight="1">
      <c r="A44" s="77"/>
      <c r="B44" s="69"/>
      <c r="C44" s="68"/>
      <c r="D44" s="57"/>
      <c r="E44" s="57"/>
      <c r="F44" s="7">
        <v>2019</v>
      </c>
      <c r="G44" s="32">
        <f>H44+I44+J44+K44</f>
        <v>73.4</v>
      </c>
      <c r="H44" s="33"/>
      <c r="I44" s="33"/>
      <c r="J44" s="49">
        <v>73.4</v>
      </c>
      <c r="K44" s="33"/>
    </row>
    <row r="45" spans="1:11" ht="12.75" customHeight="1">
      <c r="A45" s="77"/>
      <c r="B45" s="70" t="s">
        <v>23</v>
      </c>
      <c r="C45" s="70"/>
      <c r="D45" s="70"/>
      <c r="E45" s="70"/>
      <c r="F45" s="70"/>
      <c r="G45" s="30">
        <f>SUM(G42:G44)</f>
        <v>162.2</v>
      </c>
      <c r="H45" s="30">
        <f>SUM(H42:H44)</f>
        <v>0</v>
      </c>
      <c r="I45" s="30">
        <f>SUM(I42:I44)</f>
        <v>0</v>
      </c>
      <c r="J45" s="30">
        <f>SUM(J42:J44)</f>
        <v>162.2</v>
      </c>
      <c r="K45" s="30">
        <f>SUM(K42:K44)</f>
        <v>0</v>
      </c>
    </row>
    <row r="46" spans="1:11" ht="20.25" customHeight="1">
      <c r="A46" s="76" t="s">
        <v>86</v>
      </c>
      <c r="B46" s="70" t="s">
        <v>87</v>
      </c>
      <c r="C46" s="56" t="s">
        <v>5</v>
      </c>
      <c r="D46" s="57">
        <v>2017</v>
      </c>
      <c r="E46" s="57">
        <v>2019</v>
      </c>
      <c r="F46" s="7">
        <v>2017</v>
      </c>
      <c r="G46" s="31">
        <f>H46+I46+J46+K46</f>
        <v>40</v>
      </c>
      <c r="H46" s="31">
        <f aca="true" t="shared" si="4" ref="H46:K48">H50</f>
        <v>0</v>
      </c>
      <c r="I46" s="31">
        <f t="shared" si="4"/>
        <v>0</v>
      </c>
      <c r="J46" s="31">
        <f t="shared" si="4"/>
        <v>40</v>
      </c>
      <c r="K46" s="31">
        <f t="shared" si="4"/>
        <v>0</v>
      </c>
    </row>
    <row r="47" spans="1:11" ht="21" customHeight="1">
      <c r="A47" s="76"/>
      <c r="B47" s="70"/>
      <c r="C47" s="56"/>
      <c r="D47" s="57"/>
      <c r="E47" s="57"/>
      <c r="F47" s="7">
        <v>2018</v>
      </c>
      <c r="G47" s="31">
        <f>H47+I47+J47+K47</f>
        <v>40</v>
      </c>
      <c r="H47" s="31">
        <f t="shared" si="4"/>
        <v>0</v>
      </c>
      <c r="I47" s="31">
        <f t="shared" si="4"/>
        <v>0</v>
      </c>
      <c r="J47" s="51">
        <f t="shared" si="4"/>
        <v>40</v>
      </c>
      <c r="K47" s="31">
        <f t="shared" si="4"/>
        <v>0</v>
      </c>
    </row>
    <row r="48" spans="1:11" ht="19.5" customHeight="1">
      <c r="A48" s="76"/>
      <c r="B48" s="70"/>
      <c r="C48" s="56"/>
      <c r="D48" s="57"/>
      <c r="E48" s="57"/>
      <c r="F48" s="7">
        <v>2019</v>
      </c>
      <c r="G48" s="31">
        <f>H48+I48+J48+K48</f>
        <v>38.7</v>
      </c>
      <c r="H48" s="31">
        <f t="shared" si="4"/>
        <v>0</v>
      </c>
      <c r="I48" s="31">
        <f t="shared" si="4"/>
        <v>0</v>
      </c>
      <c r="J48" s="51">
        <f t="shared" si="4"/>
        <v>38.7</v>
      </c>
      <c r="K48" s="31">
        <f t="shared" si="4"/>
        <v>0</v>
      </c>
    </row>
    <row r="49" spans="1:11" ht="12.75" customHeight="1">
      <c r="A49" s="76"/>
      <c r="B49" s="70" t="s">
        <v>23</v>
      </c>
      <c r="C49" s="70"/>
      <c r="D49" s="70"/>
      <c r="E49" s="70"/>
      <c r="F49" s="70"/>
      <c r="G49" s="31">
        <f>SUM(G46:G48)</f>
        <v>118.7</v>
      </c>
      <c r="H49" s="31">
        <f>SUM(H46:H48)</f>
        <v>0</v>
      </c>
      <c r="I49" s="31">
        <f>SUM(I46:I48)</f>
        <v>0</v>
      </c>
      <c r="J49" s="31">
        <f>SUM(J46:J48)</f>
        <v>118.7</v>
      </c>
      <c r="K49" s="31">
        <f>SUM(K46:K48)</f>
        <v>0</v>
      </c>
    </row>
    <row r="50" spans="1:11" ht="20.25" customHeight="1">
      <c r="A50" s="77" t="s">
        <v>89</v>
      </c>
      <c r="B50" s="69" t="s">
        <v>88</v>
      </c>
      <c r="C50" s="56" t="s">
        <v>85</v>
      </c>
      <c r="D50" s="57">
        <v>2017</v>
      </c>
      <c r="E50" s="57">
        <v>2019</v>
      </c>
      <c r="F50" s="7">
        <v>2017</v>
      </c>
      <c r="G50" s="32">
        <f>H50+I50+J50+K50</f>
        <v>40</v>
      </c>
      <c r="H50" s="33"/>
      <c r="I50" s="33"/>
      <c r="J50" s="33">
        <v>40</v>
      </c>
      <c r="K50" s="33"/>
    </row>
    <row r="51" spans="1:11" ht="21" customHeight="1">
      <c r="A51" s="77"/>
      <c r="B51" s="69"/>
      <c r="C51" s="56"/>
      <c r="D51" s="57"/>
      <c r="E51" s="57"/>
      <c r="F51" s="7">
        <v>2018</v>
      </c>
      <c r="G51" s="32">
        <f>H51+I51+J51+K51</f>
        <v>40</v>
      </c>
      <c r="H51" s="33"/>
      <c r="I51" s="33"/>
      <c r="J51" s="49">
        <v>40</v>
      </c>
      <c r="K51" s="33"/>
    </row>
    <row r="52" spans="1:11" ht="19.5" customHeight="1">
      <c r="A52" s="77"/>
      <c r="B52" s="69"/>
      <c r="C52" s="56"/>
      <c r="D52" s="57"/>
      <c r="E52" s="57"/>
      <c r="F52" s="7">
        <v>2019</v>
      </c>
      <c r="G52" s="32">
        <f>H52+I52+J52+K52</f>
        <v>38.7</v>
      </c>
      <c r="H52" s="33"/>
      <c r="I52" s="33"/>
      <c r="J52" s="54">
        <v>38.7</v>
      </c>
      <c r="K52" s="33"/>
    </row>
    <row r="53" spans="1:11" ht="12.75" customHeight="1">
      <c r="A53" s="77"/>
      <c r="B53" s="70" t="s">
        <v>23</v>
      </c>
      <c r="C53" s="70"/>
      <c r="D53" s="70"/>
      <c r="E53" s="70"/>
      <c r="F53" s="70"/>
      <c r="G53" s="30">
        <f>SUM(G50:G52)</f>
        <v>118.7</v>
      </c>
      <c r="H53" s="30">
        <f>SUM(H50:H52)</f>
        <v>0</v>
      </c>
      <c r="I53" s="30">
        <f>SUM(I50:I52)</f>
        <v>0</v>
      </c>
      <c r="J53" s="30">
        <f>SUM(J50:J52)</f>
        <v>118.7</v>
      </c>
      <c r="K53" s="30">
        <f>SUM(K50:K52)</f>
        <v>0</v>
      </c>
    </row>
    <row r="54" spans="1:11" ht="20.25" customHeight="1">
      <c r="A54" s="76" t="s">
        <v>96</v>
      </c>
      <c r="B54" s="70" t="s">
        <v>125</v>
      </c>
      <c r="C54" s="56" t="s">
        <v>5</v>
      </c>
      <c r="D54" s="57">
        <v>2017</v>
      </c>
      <c r="E54" s="57">
        <v>2019</v>
      </c>
      <c r="F54" s="7">
        <v>2017</v>
      </c>
      <c r="G54" s="31">
        <f>H54+I54+J54+K54</f>
        <v>453.9</v>
      </c>
      <c r="H54" s="31">
        <f aca="true" t="shared" si="5" ref="H54:K56">H58</f>
        <v>0</v>
      </c>
      <c r="I54" s="31">
        <f t="shared" si="5"/>
        <v>303.4</v>
      </c>
      <c r="J54" s="31">
        <f t="shared" si="5"/>
        <v>150.5</v>
      </c>
      <c r="K54" s="31">
        <f t="shared" si="5"/>
        <v>0</v>
      </c>
    </row>
    <row r="55" spans="1:11" ht="21" customHeight="1">
      <c r="A55" s="76"/>
      <c r="B55" s="70"/>
      <c r="C55" s="56"/>
      <c r="D55" s="57"/>
      <c r="E55" s="57"/>
      <c r="F55" s="7">
        <v>2018</v>
      </c>
      <c r="G55" s="31">
        <f>H55+I55+J55+K55</f>
        <v>153.4</v>
      </c>
      <c r="H55" s="31">
        <f t="shared" si="5"/>
        <v>0</v>
      </c>
      <c r="I55" s="31">
        <f t="shared" si="5"/>
        <v>0</v>
      </c>
      <c r="J55" s="51">
        <f t="shared" si="5"/>
        <v>153.4</v>
      </c>
      <c r="K55" s="31">
        <f t="shared" si="5"/>
        <v>0</v>
      </c>
    </row>
    <row r="56" spans="1:11" ht="19.5" customHeight="1">
      <c r="A56" s="76"/>
      <c r="B56" s="70"/>
      <c r="C56" s="56"/>
      <c r="D56" s="57"/>
      <c r="E56" s="57"/>
      <c r="F56" s="7">
        <v>2019</v>
      </c>
      <c r="G56" s="31">
        <f>H56+I56+J56+K56</f>
        <v>148.5</v>
      </c>
      <c r="H56" s="31">
        <f t="shared" si="5"/>
        <v>0</v>
      </c>
      <c r="I56" s="31">
        <f t="shared" si="5"/>
        <v>0</v>
      </c>
      <c r="J56" s="31">
        <f t="shared" si="5"/>
        <v>148.5</v>
      </c>
      <c r="K56" s="31">
        <f t="shared" si="5"/>
        <v>0</v>
      </c>
    </row>
    <row r="57" spans="1:11" ht="12.75" customHeight="1">
      <c r="A57" s="76"/>
      <c r="B57" s="70" t="s">
        <v>23</v>
      </c>
      <c r="C57" s="70"/>
      <c r="D57" s="70"/>
      <c r="E57" s="70"/>
      <c r="F57" s="70"/>
      <c r="G57" s="31">
        <f>SUM(G54:G56)</f>
        <v>755.8</v>
      </c>
      <c r="H57" s="31">
        <f>SUM(H54:H56)</f>
        <v>0</v>
      </c>
      <c r="I57" s="31">
        <f>SUM(I54:I56)</f>
        <v>303.4</v>
      </c>
      <c r="J57" s="31">
        <f>SUM(J54:J56)</f>
        <v>452.4</v>
      </c>
      <c r="K57" s="31">
        <f>SUM(K54:K56)</f>
        <v>0</v>
      </c>
    </row>
    <row r="58" spans="1:11" ht="20.25" customHeight="1">
      <c r="A58" s="71" t="s">
        <v>133</v>
      </c>
      <c r="B58" s="69" t="s">
        <v>132</v>
      </c>
      <c r="C58" s="56" t="s">
        <v>5</v>
      </c>
      <c r="D58" s="64">
        <v>2017</v>
      </c>
      <c r="E58" s="64">
        <v>2019</v>
      </c>
      <c r="F58" s="7">
        <v>2017</v>
      </c>
      <c r="G58" s="32">
        <f>H58+I58+J58+K58</f>
        <v>453.9</v>
      </c>
      <c r="H58" s="32"/>
      <c r="I58" s="40">
        <v>303.4</v>
      </c>
      <c r="J58" s="40">
        <v>150.5</v>
      </c>
      <c r="K58" s="32"/>
    </row>
    <row r="59" spans="1:11" ht="21" customHeight="1">
      <c r="A59" s="71"/>
      <c r="B59" s="69"/>
      <c r="C59" s="56"/>
      <c r="D59" s="65"/>
      <c r="E59" s="65"/>
      <c r="F59" s="7">
        <v>2018</v>
      </c>
      <c r="G59" s="32">
        <f>H59+I59+J59+K59</f>
        <v>153.4</v>
      </c>
      <c r="H59" s="32"/>
      <c r="I59" s="32"/>
      <c r="J59" s="48">
        <v>153.4</v>
      </c>
      <c r="K59" s="32"/>
    </row>
    <row r="60" spans="1:11" ht="24" customHeight="1">
      <c r="A60" s="71"/>
      <c r="B60" s="69"/>
      <c r="C60" s="56"/>
      <c r="D60" s="66"/>
      <c r="E60" s="66"/>
      <c r="F60" s="7">
        <v>2019</v>
      </c>
      <c r="G60" s="32">
        <f>H60+I60+J60+K60</f>
        <v>148.5</v>
      </c>
      <c r="H60" s="32"/>
      <c r="I60" s="32"/>
      <c r="J60" s="48">
        <v>148.5</v>
      </c>
      <c r="K60" s="32"/>
    </row>
    <row r="61" spans="1:11" s="52" customFormat="1" ht="12.75" customHeight="1">
      <c r="A61" s="71"/>
      <c r="B61" s="67" t="s">
        <v>23</v>
      </c>
      <c r="C61" s="67"/>
      <c r="D61" s="67"/>
      <c r="E61" s="67"/>
      <c r="F61" s="67"/>
      <c r="G61" s="30">
        <f>SUM(G58:G60)</f>
        <v>755.8</v>
      </c>
      <c r="H61" s="30">
        <f>SUM(H58:H60)</f>
        <v>0</v>
      </c>
      <c r="I61" s="30">
        <f>SUM(I58:I60)</f>
        <v>303.4</v>
      </c>
      <c r="J61" s="30">
        <f>SUM(J58:J60)</f>
        <v>452.4</v>
      </c>
      <c r="K61" s="30">
        <f>SUM(K58:K60)</f>
        <v>0</v>
      </c>
    </row>
    <row r="62" spans="1:11" ht="37.5" customHeight="1">
      <c r="A62" s="76" t="s">
        <v>109</v>
      </c>
      <c r="B62" s="67" t="s">
        <v>27</v>
      </c>
      <c r="C62" s="56" t="s">
        <v>55</v>
      </c>
      <c r="D62" s="57">
        <v>2017</v>
      </c>
      <c r="E62" s="57">
        <v>2019</v>
      </c>
      <c r="F62" s="7">
        <v>2017</v>
      </c>
      <c r="G62" s="34">
        <f>H62+I62+J62+K62</f>
        <v>0</v>
      </c>
      <c r="H62" s="34">
        <f aca="true" t="shared" si="6" ref="H62:K64">H66+H70</f>
        <v>0</v>
      </c>
      <c r="I62" s="34">
        <f t="shared" si="6"/>
        <v>0</v>
      </c>
      <c r="J62" s="34">
        <f t="shared" si="6"/>
        <v>0</v>
      </c>
      <c r="K62" s="34">
        <f t="shared" si="6"/>
        <v>0</v>
      </c>
    </row>
    <row r="63" spans="1:11" ht="35.25" customHeight="1">
      <c r="A63" s="76"/>
      <c r="B63" s="67"/>
      <c r="C63" s="56"/>
      <c r="D63" s="57"/>
      <c r="E63" s="57"/>
      <c r="F63" s="7">
        <v>2018</v>
      </c>
      <c r="G63" s="34">
        <f>H63+I63+J63+K63</f>
        <v>0</v>
      </c>
      <c r="H63" s="34">
        <f t="shared" si="6"/>
        <v>0</v>
      </c>
      <c r="I63" s="34">
        <f t="shared" si="6"/>
        <v>0</v>
      </c>
      <c r="J63" s="34">
        <f t="shared" si="6"/>
        <v>0</v>
      </c>
      <c r="K63" s="34">
        <f t="shared" si="6"/>
        <v>0</v>
      </c>
    </row>
    <row r="64" spans="1:11" ht="37.5" customHeight="1">
      <c r="A64" s="76"/>
      <c r="B64" s="67"/>
      <c r="C64" s="56"/>
      <c r="D64" s="57"/>
      <c r="E64" s="57"/>
      <c r="F64" s="7">
        <v>2019</v>
      </c>
      <c r="G64" s="34">
        <f>H64+I64+J64+K64</f>
        <v>0</v>
      </c>
      <c r="H64" s="34">
        <f t="shared" si="6"/>
        <v>0</v>
      </c>
      <c r="I64" s="34">
        <f t="shared" si="6"/>
        <v>0</v>
      </c>
      <c r="J64" s="34">
        <f t="shared" si="6"/>
        <v>0</v>
      </c>
      <c r="K64" s="34">
        <f t="shared" si="6"/>
        <v>0</v>
      </c>
    </row>
    <row r="65" spans="1:11" ht="12.75" customHeight="1">
      <c r="A65" s="76"/>
      <c r="B65" s="70" t="s">
        <v>23</v>
      </c>
      <c r="C65" s="70"/>
      <c r="D65" s="70"/>
      <c r="E65" s="70"/>
      <c r="F65" s="70"/>
      <c r="G65" s="30">
        <f>SUM(G62:G64)</f>
        <v>0</v>
      </c>
      <c r="H65" s="30">
        <f>SUM(H62:H64)</f>
        <v>0</v>
      </c>
      <c r="I65" s="30">
        <f>SUM(I62:I64)</f>
        <v>0</v>
      </c>
      <c r="J65" s="30">
        <f>SUM(J62:J64)</f>
        <v>0</v>
      </c>
      <c r="K65" s="30">
        <f>SUM(K62:K64)</f>
        <v>0</v>
      </c>
    </row>
    <row r="66" spans="1:11" ht="38.25" customHeight="1">
      <c r="A66" s="77" t="s">
        <v>113</v>
      </c>
      <c r="B66" s="69" t="s">
        <v>28</v>
      </c>
      <c r="C66" s="56" t="s">
        <v>55</v>
      </c>
      <c r="D66" s="57">
        <v>2017</v>
      </c>
      <c r="E66" s="57">
        <v>2019</v>
      </c>
      <c r="F66" s="7">
        <v>2017</v>
      </c>
      <c r="G66" s="32">
        <f>H66+I66+J66+K66</f>
        <v>0</v>
      </c>
      <c r="H66" s="33"/>
      <c r="I66" s="33"/>
      <c r="J66" s="33"/>
      <c r="K66" s="33"/>
    </row>
    <row r="67" spans="1:11" ht="35.25" customHeight="1">
      <c r="A67" s="77"/>
      <c r="B67" s="69"/>
      <c r="C67" s="56"/>
      <c r="D67" s="57"/>
      <c r="E67" s="57"/>
      <c r="F67" s="7">
        <v>2018</v>
      </c>
      <c r="G67" s="32">
        <f>H67+I67+J67+K67</f>
        <v>0</v>
      </c>
      <c r="H67" s="33"/>
      <c r="I67" s="33"/>
      <c r="J67" s="33"/>
      <c r="K67" s="33"/>
    </row>
    <row r="68" spans="1:11" ht="33" customHeight="1">
      <c r="A68" s="77"/>
      <c r="B68" s="69"/>
      <c r="C68" s="56"/>
      <c r="D68" s="57"/>
      <c r="E68" s="57"/>
      <c r="F68" s="7">
        <v>2019</v>
      </c>
      <c r="G68" s="32">
        <f>H68+I68+J68+K68</f>
        <v>0</v>
      </c>
      <c r="H68" s="33"/>
      <c r="I68" s="33"/>
      <c r="J68" s="33"/>
      <c r="K68" s="33"/>
    </row>
    <row r="69" spans="1:11" ht="12.75" customHeight="1">
      <c r="A69" s="77"/>
      <c r="B69" s="70" t="s">
        <v>23</v>
      </c>
      <c r="C69" s="70"/>
      <c r="D69" s="70"/>
      <c r="E69" s="70"/>
      <c r="F69" s="70"/>
      <c r="G69" s="31">
        <f>SUM(G66:G68)</f>
        <v>0</v>
      </c>
      <c r="H69" s="31">
        <f>SUM(H66:H68)</f>
        <v>0</v>
      </c>
      <c r="I69" s="31">
        <f>SUM(I66:I68)</f>
        <v>0</v>
      </c>
      <c r="J69" s="31">
        <f>SUM(J66:J68)</f>
        <v>0</v>
      </c>
      <c r="K69" s="31">
        <f>SUM(K66:K68)</f>
        <v>0</v>
      </c>
    </row>
    <row r="70" spans="1:11" ht="27.75" customHeight="1">
      <c r="A70" s="77" t="s">
        <v>114</v>
      </c>
      <c r="B70" s="79" t="s">
        <v>108</v>
      </c>
      <c r="C70" s="56" t="s">
        <v>5</v>
      </c>
      <c r="D70" s="57">
        <v>2017</v>
      </c>
      <c r="E70" s="57">
        <v>2019</v>
      </c>
      <c r="F70" s="7">
        <v>2017</v>
      </c>
      <c r="G70" s="32">
        <f>H70+I70+J70+K70</f>
        <v>0</v>
      </c>
      <c r="H70" s="33"/>
      <c r="I70" s="33"/>
      <c r="J70" s="33"/>
      <c r="K70" s="33"/>
    </row>
    <row r="71" spans="1:11" ht="24.75" customHeight="1">
      <c r="A71" s="77"/>
      <c r="B71" s="69"/>
      <c r="C71" s="56"/>
      <c r="D71" s="57"/>
      <c r="E71" s="57"/>
      <c r="F71" s="7">
        <v>2018</v>
      </c>
      <c r="G71" s="32">
        <f>H71+I71+J71+K71</f>
        <v>0</v>
      </c>
      <c r="H71" s="33"/>
      <c r="I71" s="33"/>
      <c r="J71" s="33"/>
      <c r="K71" s="33"/>
    </row>
    <row r="72" spans="1:11" ht="33" customHeight="1">
      <c r="A72" s="77"/>
      <c r="B72" s="69"/>
      <c r="C72" s="56"/>
      <c r="D72" s="57"/>
      <c r="E72" s="57"/>
      <c r="F72" s="7">
        <v>2019</v>
      </c>
      <c r="G72" s="32">
        <f>H72+I72+J72+K72</f>
        <v>0</v>
      </c>
      <c r="H72" s="33"/>
      <c r="I72" s="33"/>
      <c r="J72" s="33"/>
      <c r="K72" s="33"/>
    </row>
    <row r="73" spans="1:11" ht="12.75" customHeight="1">
      <c r="A73" s="77"/>
      <c r="B73" s="70" t="s">
        <v>23</v>
      </c>
      <c r="C73" s="70"/>
      <c r="D73" s="70"/>
      <c r="E73" s="70"/>
      <c r="F73" s="70"/>
      <c r="G73" s="30">
        <f>SUM(G70:G72)</f>
        <v>0</v>
      </c>
      <c r="H73" s="30">
        <f>SUM(H70:H72)</f>
        <v>0</v>
      </c>
      <c r="I73" s="30">
        <f>SUM(I70:I72)</f>
        <v>0</v>
      </c>
      <c r="J73" s="30">
        <f>SUM(J70:J72)</f>
        <v>0</v>
      </c>
      <c r="K73" s="30">
        <f>SUM(K70:K72)</f>
        <v>0</v>
      </c>
    </row>
    <row r="74" spans="1:11" ht="43.5" customHeight="1">
      <c r="A74" s="80" t="s">
        <v>111</v>
      </c>
      <c r="B74" s="67" t="s">
        <v>71</v>
      </c>
      <c r="C74" s="56" t="s">
        <v>55</v>
      </c>
      <c r="D74" s="57">
        <v>2017</v>
      </c>
      <c r="E74" s="57">
        <v>2019</v>
      </c>
      <c r="F74" s="7">
        <v>2017</v>
      </c>
      <c r="G74" s="32">
        <f>H74+I74+J74+K74</f>
        <v>1066.2</v>
      </c>
      <c r="H74" s="34">
        <f aca="true" t="shared" si="7" ref="H74:K76">H78+H82</f>
        <v>0</v>
      </c>
      <c r="I74" s="34">
        <f t="shared" si="7"/>
        <v>0</v>
      </c>
      <c r="J74" s="45">
        <f>J78+J82+J86</f>
        <v>1066.2</v>
      </c>
      <c r="K74" s="34">
        <f t="shared" si="7"/>
        <v>0</v>
      </c>
    </row>
    <row r="75" spans="1:11" ht="36" customHeight="1">
      <c r="A75" s="80"/>
      <c r="B75" s="67"/>
      <c r="C75" s="56"/>
      <c r="D75" s="57"/>
      <c r="E75" s="57"/>
      <c r="F75" s="7">
        <v>2018</v>
      </c>
      <c r="G75" s="32">
        <f>H75+I75+J75+K75</f>
        <v>1437.9</v>
      </c>
      <c r="H75" s="34">
        <f t="shared" si="7"/>
        <v>0</v>
      </c>
      <c r="I75" s="34">
        <f t="shared" si="7"/>
        <v>0</v>
      </c>
      <c r="J75" s="34">
        <f>J79+J83+J87</f>
        <v>1437.9</v>
      </c>
      <c r="K75" s="34">
        <f t="shared" si="7"/>
        <v>0</v>
      </c>
    </row>
    <row r="76" spans="1:11" ht="34.5" customHeight="1">
      <c r="A76" s="80"/>
      <c r="B76" s="67"/>
      <c r="C76" s="56"/>
      <c r="D76" s="57"/>
      <c r="E76" s="57"/>
      <c r="F76" s="7">
        <v>2019</v>
      </c>
      <c r="G76" s="32">
        <f>H76+I76+J76+K76</f>
        <v>1391.8</v>
      </c>
      <c r="H76" s="34">
        <f t="shared" si="7"/>
        <v>0</v>
      </c>
      <c r="I76" s="34">
        <f t="shared" si="7"/>
        <v>0</v>
      </c>
      <c r="J76" s="34">
        <f>J80+J84+J88</f>
        <v>1391.8</v>
      </c>
      <c r="K76" s="34">
        <f t="shared" si="7"/>
        <v>0</v>
      </c>
    </row>
    <row r="77" spans="1:11" ht="12.75" customHeight="1">
      <c r="A77" s="80"/>
      <c r="B77" s="70" t="s">
        <v>23</v>
      </c>
      <c r="C77" s="70"/>
      <c r="D77" s="70"/>
      <c r="E77" s="70"/>
      <c r="F77" s="70"/>
      <c r="G77" s="30">
        <f>SUM(G74:G76)</f>
        <v>3895.9000000000005</v>
      </c>
      <c r="H77" s="30">
        <f>SUM(H74:H76)</f>
        <v>0</v>
      </c>
      <c r="I77" s="30">
        <f>SUM(I74:I76)</f>
        <v>0</v>
      </c>
      <c r="J77" s="30">
        <f>SUM(J74:J76)</f>
        <v>3895.9000000000005</v>
      </c>
      <c r="K77" s="30">
        <f>SUM(K74:K76)</f>
        <v>0</v>
      </c>
    </row>
    <row r="78" spans="1:11" ht="25.5" customHeight="1">
      <c r="A78" s="77" t="s">
        <v>115</v>
      </c>
      <c r="B78" s="69" t="s">
        <v>29</v>
      </c>
      <c r="C78" s="56" t="s">
        <v>5</v>
      </c>
      <c r="D78" s="57">
        <v>2017</v>
      </c>
      <c r="E78" s="57">
        <v>2019</v>
      </c>
      <c r="F78" s="7">
        <v>2017</v>
      </c>
      <c r="G78" s="32">
        <f>H78+I78+J78+K78</f>
        <v>664.2</v>
      </c>
      <c r="H78" s="33"/>
      <c r="I78" s="33"/>
      <c r="J78" s="53">
        <v>664.2</v>
      </c>
      <c r="K78" s="33"/>
    </row>
    <row r="79" spans="1:11" ht="31.5" customHeight="1">
      <c r="A79" s="77"/>
      <c r="B79" s="69"/>
      <c r="C79" s="56"/>
      <c r="D79" s="57"/>
      <c r="E79" s="57"/>
      <c r="F79" s="7">
        <v>2018</v>
      </c>
      <c r="G79" s="32">
        <f>H79+I79+J79+K79</f>
        <v>0</v>
      </c>
      <c r="H79" s="33"/>
      <c r="I79" s="33"/>
      <c r="J79" s="47"/>
      <c r="K79" s="33"/>
    </row>
    <row r="80" spans="1:11" ht="28.5" customHeight="1">
      <c r="A80" s="77"/>
      <c r="B80" s="69"/>
      <c r="C80" s="56"/>
      <c r="D80" s="57"/>
      <c r="E80" s="57"/>
      <c r="F80" s="7">
        <v>2019</v>
      </c>
      <c r="G80" s="32">
        <f>H80+I80+J80+K80</f>
        <v>0</v>
      </c>
      <c r="H80" s="33"/>
      <c r="I80" s="33"/>
      <c r="J80" s="47"/>
      <c r="K80" s="33"/>
    </row>
    <row r="81" spans="1:11" ht="12.75" customHeight="1">
      <c r="A81" s="77"/>
      <c r="B81" s="78" t="s">
        <v>23</v>
      </c>
      <c r="C81" s="78"/>
      <c r="D81" s="78"/>
      <c r="E81" s="78"/>
      <c r="F81" s="78"/>
      <c r="G81" s="30">
        <f>SUM(G78:G80)</f>
        <v>664.2</v>
      </c>
      <c r="H81" s="30">
        <f>SUM(H78:H80)</f>
        <v>0</v>
      </c>
      <c r="I81" s="30">
        <f>SUM(I78:I80)</f>
        <v>0</v>
      </c>
      <c r="J81" s="30">
        <f>SUM(J78:J80)</f>
        <v>664.2</v>
      </c>
      <c r="K81" s="30">
        <f>SUM(K78:K80)</f>
        <v>0</v>
      </c>
    </row>
    <row r="82" spans="1:11" ht="26.25" customHeight="1">
      <c r="A82" s="77" t="s">
        <v>116</v>
      </c>
      <c r="B82" s="79" t="s">
        <v>134</v>
      </c>
      <c r="C82" s="56" t="s">
        <v>26</v>
      </c>
      <c r="D82" s="57">
        <v>2017</v>
      </c>
      <c r="E82" s="57">
        <v>2019</v>
      </c>
      <c r="F82" s="7">
        <v>2017</v>
      </c>
      <c r="G82" s="32">
        <f>H82+I82+J82+K82</f>
        <v>340</v>
      </c>
      <c r="H82" s="33"/>
      <c r="I82" s="33"/>
      <c r="J82" s="44">
        <v>340</v>
      </c>
      <c r="K82" s="33"/>
    </row>
    <row r="83" spans="1:11" ht="23.25" customHeight="1">
      <c r="A83" s="77"/>
      <c r="B83" s="69"/>
      <c r="C83" s="56"/>
      <c r="D83" s="57"/>
      <c r="E83" s="57"/>
      <c r="F83" s="7">
        <v>2018</v>
      </c>
      <c r="G83" s="32">
        <f>H83+I83+J83+K83</f>
        <v>1437.9</v>
      </c>
      <c r="H83" s="33"/>
      <c r="I83" s="33"/>
      <c r="J83" s="54">
        <v>1437.9</v>
      </c>
      <c r="K83" s="33"/>
    </row>
    <row r="84" spans="1:11" ht="22.5" customHeight="1">
      <c r="A84" s="77"/>
      <c r="B84" s="69"/>
      <c r="C84" s="56"/>
      <c r="D84" s="57"/>
      <c r="E84" s="57"/>
      <c r="F84" s="7">
        <v>2019</v>
      </c>
      <c r="G84" s="32">
        <f>H84+I84+J84+K84</f>
        <v>1391.8</v>
      </c>
      <c r="H84" s="33"/>
      <c r="I84" s="33"/>
      <c r="J84" s="54">
        <v>1391.8</v>
      </c>
      <c r="K84" s="33"/>
    </row>
    <row r="85" spans="1:11" ht="12.75" customHeight="1">
      <c r="A85" s="77"/>
      <c r="B85" s="78" t="s">
        <v>23</v>
      </c>
      <c r="C85" s="78"/>
      <c r="D85" s="78"/>
      <c r="E85" s="78"/>
      <c r="F85" s="78"/>
      <c r="G85" s="30">
        <f>SUM(G82:G84)</f>
        <v>3169.7</v>
      </c>
      <c r="H85" s="30">
        <f>SUM(H82:H84)</f>
        <v>0</v>
      </c>
      <c r="I85" s="30">
        <f>SUM(I82:I84)</f>
        <v>0</v>
      </c>
      <c r="J85" s="30">
        <f>SUM(J82:J84)</f>
        <v>3169.7</v>
      </c>
      <c r="K85" s="30">
        <f>SUM(K82:K84)</f>
        <v>0</v>
      </c>
    </row>
    <row r="86" spans="1:11" ht="24.75" customHeight="1">
      <c r="A86" s="77" t="s">
        <v>117</v>
      </c>
      <c r="B86" s="79" t="s">
        <v>135</v>
      </c>
      <c r="C86" s="56" t="s">
        <v>26</v>
      </c>
      <c r="D86" s="57">
        <v>2017</v>
      </c>
      <c r="E86" s="57">
        <v>2019</v>
      </c>
      <c r="F86" s="7">
        <v>2017</v>
      </c>
      <c r="G86" s="32">
        <f>H86+I86+J86+K86</f>
        <v>62</v>
      </c>
      <c r="H86" s="33"/>
      <c r="I86" s="33"/>
      <c r="J86" s="55">
        <v>62</v>
      </c>
      <c r="K86" s="33"/>
    </row>
    <row r="87" spans="1:11" ht="23.25" customHeight="1">
      <c r="A87" s="77"/>
      <c r="B87" s="69"/>
      <c r="C87" s="56"/>
      <c r="D87" s="57"/>
      <c r="E87" s="57"/>
      <c r="F87" s="7">
        <v>2018</v>
      </c>
      <c r="G87" s="32">
        <f>H87+I87+J87+K87</f>
        <v>0</v>
      </c>
      <c r="H87" s="33"/>
      <c r="I87" s="33"/>
      <c r="J87" s="33"/>
      <c r="K87" s="33"/>
    </row>
    <row r="88" spans="1:11" ht="24.75" customHeight="1">
      <c r="A88" s="77"/>
      <c r="B88" s="69"/>
      <c r="C88" s="56"/>
      <c r="D88" s="57"/>
      <c r="E88" s="57"/>
      <c r="F88" s="7">
        <v>2019</v>
      </c>
      <c r="G88" s="32">
        <f>H88+I88+J88+K88</f>
        <v>0</v>
      </c>
      <c r="H88" s="33"/>
      <c r="I88" s="33"/>
      <c r="J88" s="33"/>
      <c r="K88" s="33"/>
    </row>
    <row r="89" spans="1:11" ht="12.75" customHeight="1">
      <c r="A89" s="77"/>
      <c r="B89" s="78" t="s">
        <v>23</v>
      </c>
      <c r="C89" s="78"/>
      <c r="D89" s="78"/>
      <c r="E89" s="78"/>
      <c r="F89" s="78"/>
      <c r="G89" s="30">
        <f>SUM(G86:G88)</f>
        <v>62</v>
      </c>
      <c r="H89" s="30">
        <f>SUM(H86:H88)</f>
        <v>0</v>
      </c>
      <c r="I89" s="30">
        <f>SUM(I86:I88)</f>
        <v>0</v>
      </c>
      <c r="J89" s="30">
        <f>SUM(J86:J88)</f>
        <v>62</v>
      </c>
      <c r="K89" s="30">
        <f>SUM(K86:K88)</f>
        <v>0</v>
      </c>
    </row>
  </sheetData>
  <sheetProtection selectLockedCells="1" selectUnlockedCells="1"/>
  <mergeCells count="134">
    <mergeCell ref="D54:D56"/>
    <mergeCell ref="B37:F37"/>
    <mergeCell ref="E54:E56"/>
    <mergeCell ref="B57:F57"/>
    <mergeCell ref="C50:C52"/>
    <mergeCell ref="D50:D52"/>
    <mergeCell ref="E42:E44"/>
    <mergeCell ref="C38:C40"/>
    <mergeCell ref="D38:D40"/>
    <mergeCell ref="D42:D44"/>
    <mergeCell ref="D34:D36"/>
    <mergeCell ref="E34:E36"/>
    <mergeCell ref="A26:A29"/>
    <mergeCell ref="B26:B28"/>
    <mergeCell ref="C26:C28"/>
    <mergeCell ref="C30:C32"/>
    <mergeCell ref="A38:A41"/>
    <mergeCell ref="B38:B40"/>
    <mergeCell ref="B29:F29"/>
    <mergeCell ref="B41:F41"/>
    <mergeCell ref="B34:B36"/>
    <mergeCell ref="C34:C36"/>
    <mergeCell ref="E38:E40"/>
    <mergeCell ref="A34:A37"/>
    <mergeCell ref="A30:A33"/>
    <mergeCell ref="B30:B32"/>
    <mergeCell ref="E74:E76"/>
    <mergeCell ref="E78:E80"/>
    <mergeCell ref="A46:A49"/>
    <mergeCell ref="B46:B48"/>
    <mergeCell ref="A50:A53"/>
    <mergeCell ref="B50:B52"/>
    <mergeCell ref="E46:E48"/>
    <mergeCell ref="A54:A57"/>
    <mergeCell ref="B54:B56"/>
    <mergeCell ref="C54:C56"/>
    <mergeCell ref="B86:B88"/>
    <mergeCell ref="A82:A85"/>
    <mergeCell ref="B82:B84"/>
    <mergeCell ref="B78:B80"/>
    <mergeCell ref="A86:A89"/>
    <mergeCell ref="B89:F89"/>
    <mergeCell ref="D82:D84"/>
    <mergeCell ref="E82:E84"/>
    <mergeCell ref="D78:D80"/>
    <mergeCell ref="D86:D88"/>
    <mergeCell ref="B81:F81"/>
    <mergeCell ref="C82:C84"/>
    <mergeCell ref="C78:C80"/>
    <mergeCell ref="A78:A81"/>
    <mergeCell ref="B85:F85"/>
    <mergeCell ref="E86:E88"/>
    <mergeCell ref="C86:C88"/>
    <mergeCell ref="A70:A73"/>
    <mergeCell ref="B70:B72"/>
    <mergeCell ref="C70:C72"/>
    <mergeCell ref="D70:D72"/>
    <mergeCell ref="A74:A77"/>
    <mergeCell ref="B74:B76"/>
    <mergeCell ref="C74:C76"/>
    <mergeCell ref="D74:D76"/>
    <mergeCell ref="B77:F77"/>
    <mergeCell ref="A66:A69"/>
    <mergeCell ref="B66:B68"/>
    <mergeCell ref="C66:C68"/>
    <mergeCell ref="D66:D68"/>
    <mergeCell ref="B69:F69"/>
    <mergeCell ref="E66:E68"/>
    <mergeCell ref="E70:E72"/>
    <mergeCell ref="B73:F73"/>
    <mergeCell ref="A62:A65"/>
    <mergeCell ref="B62:B64"/>
    <mergeCell ref="C62:C64"/>
    <mergeCell ref="D62:D64"/>
    <mergeCell ref="B65:F65"/>
    <mergeCell ref="E62:E64"/>
    <mergeCell ref="D14:D16"/>
    <mergeCell ref="B17:F17"/>
    <mergeCell ref="B33:F33"/>
    <mergeCell ref="E22:E24"/>
    <mergeCell ref="E26:E28"/>
    <mergeCell ref="E14:E16"/>
    <mergeCell ref="E18:E20"/>
    <mergeCell ref="E30:E32"/>
    <mergeCell ref="D30:D32"/>
    <mergeCell ref="D26:D28"/>
    <mergeCell ref="A18:A21"/>
    <mergeCell ref="B18:B20"/>
    <mergeCell ref="C18:C20"/>
    <mergeCell ref="D18:D20"/>
    <mergeCell ref="B21:F21"/>
    <mergeCell ref="A42:A45"/>
    <mergeCell ref="A14:A17"/>
    <mergeCell ref="B14:B16"/>
    <mergeCell ref="C14:C16"/>
    <mergeCell ref="B45:F45"/>
    <mergeCell ref="A22:A25"/>
    <mergeCell ref="B22:B24"/>
    <mergeCell ref="C22:C24"/>
    <mergeCell ref="D22:D24"/>
    <mergeCell ref="B25:F25"/>
    <mergeCell ref="A10:A13"/>
    <mergeCell ref="B10:B12"/>
    <mergeCell ref="C10:C12"/>
    <mergeCell ref="D10:D12"/>
    <mergeCell ref="B13:F13"/>
    <mergeCell ref="E10:E12"/>
    <mergeCell ref="A6:A9"/>
    <mergeCell ref="B6:B8"/>
    <mergeCell ref="C6:C8"/>
    <mergeCell ref="G3:K3"/>
    <mergeCell ref="D6:D8"/>
    <mergeCell ref="E6:E8"/>
    <mergeCell ref="B9:F9"/>
    <mergeCell ref="A2:K2"/>
    <mergeCell ref="A3:A4"/>
    <mergeCell ref="B3:B4"/>
    <mergeCell ref="C3:C4"/>
    <mergeCell ref="D3:E3"/>
    <mergeCell ref="F3:F4"/>
    <mergeCell ref="A58:A61"/>
    <mergeCell ref="B58:B60"/>
    <mergeCell ref="C58:C60"/>
    <mergeCell ref="D58:D60"/>
    <mergeCell ref="D1:K1"/>
    <mergeCell ref="E58:E60"/>
    <mergeCell ref="B61:F61"/>
    <mergeCell ref="C42:C44"/>
    <mergeCell ref="B42:B44"/>
    <mergeCell ref="B53:F53"/>
    <mergeCell ref="C46:C48"/>
    <mergeCell ref="D46:D48"/>
    <mergeCell ref="E50:E52"/>
    <mergeCell ref="B49:F49"/>
  </mergeCells>
  <printOptions/>
  <pageMargins left="0" right="0" top="0.7874015748031497" bottom="0.3937007874015748" header="0.5118110236220472" footer="0.5118110236220472"/>
  <pageSetup horizontalDpi="300" verticalDpi="300" orientation="landscape" paperSize="9" scale="95" r:id="rId1"/>
  <rowBreaks count="6" manualBreakCount="6">
    <brk id="9" max="255" man="1"/>
    <brk id="21" max="255" man="1"/>
    <brk id="33" max="255" man="1"/>
    <brk id="49" max="255" man="1"/>
    <brk id="65" max="12" man="1"/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="115" zoomScaleSheetLayoutView="115" zoomScalePageLayoutView="0" workbookViewId="0" topLeftCell="A1">
      <pane ySplit="4" topLeftCell="BM20" activePane="bottomLeft" state="frozen"/>
      <selection pane="topLeft" activeCell="A1" sqref="A1"/>
      <selection pane="bottomLeft" activeCell="F10" sqref="F10"/>
    </sheetView>
  </sheetViews>
  <sheetFormatPr defaultColWidth="9.33203125" defaultRowHeight="12.75"/>
  <cols>
    <col min="1" max="1" width="7.83203125" style="6" customWidth="1"/>
    <col min="2" max="2" width="40.16015625" style="6" customWidth="1"/>
    <col min="3" max="3" width="8.5" style="6" customWidth="1"/>
    <col min="4" max="4" width="12.83203125" style="6" customWidth="1"/>
    <col min="5" max="5" width="9.33203125" style="6" customWidth="1"/>
    <col min="6" max="6" width="10" style="6" customWidth="1"/>
    <col min="7" max="16384" width="9.33203125" style="6" customWidth="1"/>
  </cols>
  <sheetData>
    <row r="1" spans="2:7" ht="36.75" customHeight="1">
      <c r="B1" s="62" t="s">
        <v>123</v>
      </c>
      <c r="C1" s="62"/>
      <c r="D1" s="62"/>
      <c r="E1" s="62"/>
      <c r="F1" s="62"/>
      <c r="G1" s="62"/>
    </row>
    <row r="2" spans="1:7" ht="63" customHeight="1">
      <c r="A2" s="88" t="s">
        <v>124</v>
      </c>
      <c r="B2" s="88"/>
      <c r="C2" s="88"/>
      <c r="D2" s="88"/>
      <c r="E2" s="88"/>
      <c r="F2" s="88"/>
      <c r="G2" s="88"/>
    </row>
    <row r="3" spans="1:7" ht="16.5" customHeight="1">
      <c r="A3" s="73" t="s">
        <v>0</v>
      </c>
      <c r="B3" s="74" t="s">
        <v>73</v>
      </c>
      <c r="C3" s="74" t="s">
        <v>30</v>
      </c>
      <c r="D3" s="71" t="s">
        <v>31</v>
      </c>
      <c r="E3" s="71"/>
      <c r="F3" s="71"/>
      <c r="G3" s="71"/>
    </row>
    <row r="4" spans="1:7" ht="36.75" customHeight="1">
      <c r="A4" s="73"/>
      <c r="B4" s="74"/>
      <c r="C4" s="74"/>
      <c r="D4" s="8" t="s">
        <v>99</v>
      </c>
      <c r="E4" s="7">
        <v>2017</v>
      </c>
      <c r="F4" s="7">
        <v>2018</v>
      </c>
      <c r="G4" s="7">
        <v>2019</v>
      </c>
    </row>
    <row r="5" spans="1:7" ht="41.25" customHeight="1">
      <c r="A5" s="22" t="s">
        <v>51</v>
      </c>
      <c r="B5" s="12" t="s">
        <v>49</v>
      </c>
      <c r="C5" s="22" t="s">
        <v>32</v>
      </c>
      <c r="D5" s="41">
        <f>(236+6+1221)/43892*10000</f>
        <v>333.3181445365898</v>
      </c>
      <c r="E5" s="18">
        <v>303</v>
      </c>
      <c r="F5" s="18">
        <v>305</v>
      </c>
      <c r="G5" s="18">
        <v>306.6</v>
      </c>
    </row>
    <row r="6" spans="1:7" ht="84" customHeight="1">
      <c r="A6" s="22" t="s">
        <v>52</v>
      </c>
      <c r="B6" s="12" t="s">
        <v>50</v>
      </c>
      <c r="C6" s="22" t="s">
        <v>53</v>
      </c>
      <c r="D6" s="41">
        <v>53.6</v>
      </c>
      <c r="E6" s="18">
        <v>49.4</v>
      </c>
      <c r="F6" s="7">
        <v>49.7</v>
      </c>
      <c r="G6" s="7">
        <v>49.9</v>
      </c>
    </row>
    <row r="7" spans="1:7" ht="24.75" customHeight="1">
      <c r="A7" s="76" t="s">
        <v>74</v>
      </c>
      <c r="B7" s="76"/>
      <c r="C7" s="76"/>
      <c r="D7" s="76"/>
      <c r="E7" s="76"/>
      <c r="F7" s="76"/>
      <c r="G7" s="76"/>
    </row>
    <row r="8" spans="1:7" ht="91.5" customHeight="1">
      <c r="A8" s="27" t="s">
        <v>65</v>
      </c>
      <c r="B8" s="20" t="s">
        <v>57</v>
      </c>
      <c r="C8" s="7" t="s">
        <v>32</v>
      </c>
      <c r="D8" s="11">
        <v>5</v>
      </c>
      <c r="E8" s="46">
        <v>3</v>
      </c>
      <c r="F8" s="11">
        <v>1</v>
      </c>
      <c r="G8" s="11">
        <v>1</v>
      </c>
    </row>
    <row r="9" spans="1:7" ht="15.75" customHeight="1">
      <c r="A9" s="27"/>
      <c r="B9" s="29" t="s">
        <v>84</v>
      </c>
      <c r="C9" s="7" t="s">
        <v>32</v>
      </c>
      <c r="D9" s="11">
        <v>6</v>
      </c>
      <c r="E9" s="46">
        <v>3</v>
      </c>
      <c r="F9" s="11">
        <v>1</v>
      </c>
      <c r="G9" s="11"/>
    </row>
    <row r="10" spans="1:7" ht="91.5" customHeight="1">
      <c r="A10" s="27" t="s">
        <v>66</v>
      </c>
      <c r="B10" s="10" t="s">
        <v>45</v>
      </c>
      <c r="C10" s="7"/>
      <c r="D10" s="13"/>
      <c r="E10" s="13"/>
      <c r="F10" s="13"/>
      <c r="G10" s="13"/>
    </row>
    <row r="11" spans="1:7" ht="51">
      <c r="A11" s="81" t="s">
        <v>100</v>
      </c>
      <c r="B11" s="14" t="s">
        <v>33</v>
      </c>
      <c r="C11" s="15"/>
      <c r="D11" s="13"/>
      <c r="E11" s="13"/>
      <c r="F11" s="13"/>
      <c r="G11" s="13"/>
    </row>
    <row r="12" spans="1:7" ht="12.75">
      <c r="A12" s="82"/>
      <c r="B12" s="16" t="s">
        <v>34</v>
      </c>
      <c r="C12" s="15" t="s">
        <v>32</v>
      </c>
      <c r="D12" s="17">
        <v>14</v>
      </c>
      <c r="E12" s="17">
        <v>16</v>
      </c>
      <c r="F12" s="17">
        <v>16</v>
      </c>
      <c r="G12" s="17">
        <v>16</v>
      </c>
    </row>
    <row r="13" spans="1:7" ht="17.25" customHeight="1">
      <c r="A13" s="83"/>
      <c r="B13" s="16" t="s">
        <v>35</v>
      </c>
      <c r="C13" s="15" t="s">
        <v>36</v>
      </c>
      <c r="D13" s="43">
        <v>887.2</v>
      </c>
      <c r="E13" s="18">
        <v>914.6</v>
      </c>
      <c r="F13" s="18">
        <v>914.6</v>
      </c>
      <c r="G13" s="18">
        <v>914.6</v>
      </c>
    </row>
    <row r="14" spans="1:7" ht="67.5" customHeight="1">
      <c r="A14" s="81" t="s">
        <v>101</v>
      </c>
      <c r="B14" s="14" t="s">
        <v>37</v>
      </c>
      <c r="C14" s="15"/>
      <c r="D14" s="13"/>
      <c r="E14" s="13"/>
      <c r="F14" s="13"/>
      <c r="G14" s="13"/>
    </row>
    <row r="15" spans="1:7" ht="12.75">
      <c r="A15" s="82"/>
      <c r="B15" s="16" t="s">
        <v>34</v>
      </c>
      <c r="C15" s="15" t="s">
        <v>32</v>
      </c>
      <c r="D15" s="17">
        <v>7</v>
      </c>
      <c r="E15" s="17"/>
      <c r="F15" s="17"/>
      <c r="G15" s="17"/>
    </row>
    <row r="16" spans="1:7" ht="17.25" customHeight="1">
      <c r="A16" s="83"/>
      <c r="B16" s="16" t="s">
        <v>35</v>
      </c>
      <c r="C16" s="15" t="s">
        <v>36</v>
      </c>
      <c r="D16" s="42">
        <v>674.6</v>
      </c>
      <c r="E16" s="18"/>
      <c r="F16" s="18"/>
      <c r="G16" s="18"/>
    </row>
    <row r="17" spans="1:7" ht="63.75">
      <c r="A17" s="81" t="s">
        <v>102</v>
      </c>
      <c r="B17" s="14" t="s">
        <v>38</v>
      </c>
      <c r="C17" s="15"/>
      <c r="D17" s="13"/>
      <c r="E17" s="13"/>
      <c r="F17" s="13"/>
      <c r="G17" s="13"/>
    </row>
    <row r="18" spans="1:7" ht="12.75">
      <c r="A18" s="82"/>
      <c r="B18" s="16" t="s">
        <v>34</v>
      </c>
      <c r="C18" s="15" t="s">
        <v>32</v>
      </c>
      <c r="D18" s="42">
        <v>9</v>
      </c>
      <c r="E18" s="17">
        <v>6</v>
      </c>
      <c r="F18" s="17">
        <v>6</v>
      </c>
      <c r="G18" s="17">
        <v>6</v>
      </c>
    </row>
    <row r="19" spans="1:7" ht="17.25" customHeight="1">
      <c r="A19" s="83"/>
      <c r="B19" s="16" t="s">
        <v>35</v>
      </c>
      <c r="C19" s="15" t="s">
        <v>36</v>
      </c>
      <c r="D19" s="43">
        <v>1142.9</v>
      </c>
      <c r="E19" s="18">
        <v>867.3</v>
      </c>
      <c r="F19" s="18">
        <v>867.3</v>
      </c>
      <c r="G19" s="18">
        <v>867.3</v>
      </c>
    </row>
    <row r="20" spans="1:7" ht="13.5" customHeight="1">
      <c r="A20" s="76" t="s">
        <v>75</v>
      </c>
      <c r="B20" s="76"/>
      <c r="C20" s="76"/>
      <c r="D20" s="76"/>
      <c r="E20" s="76"/>
      <c r="F20" s="76"/>
      <c r="G20" s="76"/>
    </row>
    <row r="21" spans="1:7" ht="70.5" customHeight="1">
      <c r="A21" s="84" t="s">
        <v>67</v>
      </c>
      <c r="B21" s="10" t="s">
        <v>39</v>
      </c>
      <c r="C21" s="7"/>
      <c r="D21" s="11"/>
      <c r="E21" s="11"/>
      <c r="F21" s="11"/>
      <c r="G21" s="11"/>
    </row>
    <row r="22" spans="1:7" ht="24.75" customHeight="1">
      <c r="A22" s="77"/>
      <c r="B22" s="24" t="s">
        <v>58</v>
      </c>
      <c r="C22" s="7" t="s">
        <v>32</v>
      </c>
      <c r="D22" s="11">
        <v>2339</v>
      </c>
      <c r="E22" s="11">
        <v>1100</v>
      </c>
      <c r="F22" s="11">
        <v>1100</v>
      </c>
      <c r="G22" s="11">
        <v>1100</v>
      </c>
    </row>
    <row r="23" spans="1:7" ht="49.5" customHeight="1">
      <c r="A23" s="77"/>
      <c r="B23" s="24" t="s">
        <v>59</v>
      </c>
      <c r="C23" s="7" t="s">
        <v>32</v>
      </c>
      <c r="D23" s="11">
        <v>51</v>
      </c>
      <c r="E23" s="11">
        <v>40</v>
      </c>
      <c r="F23" s="11">
        <v>40</v>
      </c>
      <c r="G23" s="11">
        <v>40</v>
      </c>
    </row>
    <row r="24" spans="1:7" ht="158.25" customHeight="1">
      <c r="A24" s="84" t="s">
        <v>68</v>
      </c>
      <c r="B24" s="10" t="s">
        <v>40</v>
      </c>
      <c r="C24" s="7"/>
      <c r="D24" s="5"/>
      <c r="E24" s="5"/>
      <c r="F24" s="5"/>
      <c r="G24" s="5"/>
    </row>
    <row r="25" spans="1:7" ht="12.75">
      <c r="A25" s="77"/>
      <c r="B25" s="19" t="s">
        <v>41</v>
      </c>
      <c r="C25" s="7" t="s">
        <v>32</v>
      </c>
      <c r="D25" s="11">
        <v>27</v>
      </c>
      <c r="E25" s="11">
        <v>25</v>
      </c>
      <c r="F25" s="11">
        <v>25</v>
      </c>
      <c r="G25" s="11">
        <v>25</v>
      </c>
    </row>
    <row r="26" spans="1:7" ht="12.75">
      <c r="A26" s="77"/>
      <c r="B26" s="19" t="s">
        <v>42</v>
      </c>
      <c r="C26" s="7" t="s">
        <v>43</v>
      </c>
      <c r="D26" s="11">
        <v>491</v>
      </c>
      <c r="E26" s="11">
        <v>450</v>
      </c>
      <c r="F26" s="11">
        <v>450</v>
      </c>
      <c r="G26" s="11">
        <v>450</v>
      </c>
    </row>
    <row r="27" spans="1:7" ht="117.75" customHeight="1">
      <c r="A27" s="27" t="s">
        <v>69</v>
      </c>
      <c r="B27" s="20" t="s">
        <v>60</v>
      </c>
      <c r="C27" s="7" t="s">
        <v>44</v>
      </c>
      <c r="D27" s="11">
        <v>12</v>
      </c>
      <c r="E27" s="11">
        <v>12</v>
      </c>
      <c r="F27" s="11">
        <v>12</v>
      </c>
      <c r="G27" s="11">
        <v>12</v>
      </c>
    </row>
    <row r="28" spans="1:7" ht="27" customHeight="1">
      <c r="A28" s="76" t="s">
        <v>76</v>
      </c>
      <c r="B28" s="76"/>
      <c r="C28" s="76"/>
      <c r="D28" s="76"/>
      <c r="E28" s="76"/>
      <c r="F28" s="76"/>
      <c r="G28" s="76"/>
    </row>
    <row r="29" spans="1:7" ht="54.75" customHeight="1">
      <c r="A29" s="27" t="s">
        <v>70</v>
      </c>
      <c r="B29" s="20" t="s">
        <v>98</v>
      </c>
      <c r="C29" s="7" t="s">
        <v>32</v>
      </c>
      <c r="D29" s="11">
        <v>3</v>
      </c>
      <c r="E29" s="11">
        <v>2</v>
      </c>
      <c r="F29" s="11">
        <v>2</v>
      </c>
      <c r="G29" s="11">
        <v>2</v>
      </c>
    </row>
    <row r="30" spans="1:7" ht="27" customHeight="1">
      <c r="A30" s="76" t="s">
        <v>90</v>
      </c>
      <c r="B30" s="76"/>
      <c r="C30" s="76"/>
      <c r="D30" s="76"/>
      <c r="E30" s="76"/>
      <c r="F30" s="76"/>
      <c r="G30" s="76"/>
    </row>
    <row r="31" spans="1:7" ht="54.75" customHeight="1">
      <c r="A31" s="27" t="s">
        <v>89</v>
      </c>
      <c r="B31" s="20" t="s">
        <v>91</v>
      </c>
      <c r="C31" s="7" t="s">
        <v>32</v>
      </c>
      <c r="D31" s="11">
        <v>1</v>
      </c>
      <c r="E31" s="11">
        <v>1</v>
      </c>
      <c r="F31" s="11">
        <v>1</v>
      </c>
      <c r="G31" s="11">
        <v>1</v>
      </c>
    </row>
    <row r="32" spans="1:7" ht="27" customHeight="1">
      <c r="A32" s="85" t="s">
        <v>126</v>
      </c>
      <c r="B32" s="86"/>
      <c r="C32" s="86"/>
      <c r="D32" s="86"/>
      <c r="E32" s="86"/>
      <c r="F32" s="86"/>
      <c r="G32" s="87"/>
    </row>
    <row r="33" spans="1:7" ht="54.75" customHeight="1">
      <c r="A33" s="27" t="s">
        <v>96</v>
      </c>
      <c r="B33" s="20" t="s">
        <v>103</v>
      </c>
      <c r="C33" s="7" t="s">
        <v>32</v>
      </c>
      <c r="D33" s="11">
        <v>386</v>
      </c>
      <c r="E33" s="11">
        <v>324</v>
      </c>
      <c r="F33" s="11">
        <v>324</v>
      </c>
      <c r="G33" s="11">
        <v>324</v>
      </c>
    </row>
    <row r="34" spans="1:7" s="35" customFormat="1" ht="13.5" customHeight="1">
      <c r="A34" s="76" t="s">
        <v>118</v>
      </c>
      <c r="B34" s="76"/>
      <c r="C34" s="76"/>
      <c r="D34" s="76"/>
      <c r="E34" s="76"/>
      <c r="F34" s="76"/>
      <c r="G34" s="76"/>
    </row>
    <row r="35" spans="1:7" ht="38.25">
      <c r="A35" s="27" t="s">
        <v>113</v>
      </c>
      <c r="B35" s="20" t="s">
        <v>77</v>
      </c>
      <c r="C35" s="7" t="s">
        <v>32</v>
      </c>
      <c r="D35" s="11">
        <v>1</v>
      </c>
      <c r="E35" s="11"/>
      <c r="F35" s="11"/>
      <c r="G35" s="11"/>
    </row>
    <row r="36" spans="1:7" ht="13.5" customHeight="1">
      <c r="A36" s="76" t="s">
        <v>119</v>
      </c>
      <c r="B36" s="76"/>
      <c r="C36" s="76"/>
      <c r="D36" s="76"/>
      <c r="E36" s="76"/>
      <c r="F36" s="76"/>
      <c r="G36" s="76"/>
    </row>
    <row r="37" spans="1:7" ht="25.5">
      <c r="A37" s="27" t="s">
        <v>115</v>
      </c>
      <c r="B37" s="20" t="s">
        <v>78</v>
      </c>
      <c r="C37" s="28" t="s">
        <v>36</v>
      </c>
      <c r="D37" s="18">
        <v>887.2</v>
      </c>
      <c r="E37" s="18">
        <v>914.6</v>
      </c>
      <c r="F37" s="18">
        <v>914.6</v>
      </c>
      <c r="G37" s="18">
        <v>914.6</v>
      </c>
    </row>
  </sheetData>
  <sheetProtection selectLockedCells="1" selectUnlockedCells="1"/>
  <mergeCells count="18">
    <mergeCell ref="B1:G1"/>
    <mergeCell ref="A2:G2"/>
    <mergeCell ref="A3:A4"/>
    <mergeCell ref="B3:B4"/>
    <mergeCell ref="C3:C4"/>
    <mergeCell ref="D3:G3"/>
    <mergeCell ref="A34:G34"/>
    <mergeCell ref="A36:G36"/>
    <mergeCell ref="A21:A23"/>
    <mergeCell ref="A30:G30"/>
    <mergeCell ref="A32:G32"/>
    <mergeCell ref="A24:A26"/>
    <mergeCell ref="A7:G7"/>
    <mergeCell ref="A11:A13"/>
    <mergeCell ref="A28:G28"/>
    <mergeCell ref="A20:G20"/>
    <mergeCell ref="A14:A16"/>
    <mergeCell ref="A17:A19"/>
  </mergeCells>
  <printOptions/>
  <pageMargins left="0.984251968503937" right="0.1968503937007874" top="0.3937007874015748" bottom="0.3937007874015748" header="0.5118110236220472" footer="0.5118110236220472"/>
  <pageSetup horizontalDpi="300" verticalDpi="300" orientation="portrait" paperSize="9" scale="97" r:id="rId1"/>
  <rowBreaks count="2" manualBreakCount="2">
    <brk id="16" max="255" man="1"/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12</cp:lastModifiedBy>
  <cp:lastPrinted>2017-12-28T07:43:22Z</cp:lastPrinted>
  <dcterms:created xsi:type="dcterms:W3CDTF">2014-03-19T06:23:58Z</dcterms:created>
  <dcterms:modified xsi:type="dcterms:W3CDTF">2017-12-29T08:43:50Z</dcterms:modified>
  <cp:category/>
  <cp:version/>
  <cp:contentType/>
  <cp:contentStatus/>
</cp:coreProperties>
</file>