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приложение 5.1" sheetId="1" r:id="rId1"/>
  </sheets>
  <definedNames/>
  <calcPr fullCalcOnLoad="1"/>
</workbook>
</file>

<file path=xl/sharedStrings.xml><?xml version="1.0" encoding="utf-8"?>
<sst xmlns="http://schemas.openxmlformats.org/spreadsheetml/2006/main" count="96" uniqueCount="74">
  <si>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</si>
  <si>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</si>
  <si>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</si>
  <si>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</si>
  <si>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</si>
  <si>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</si>
  <si>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</si>
  <si>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</si>
  <si>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</si>
  <si>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</si>
  <si>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</si>
  <si>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</si>
  <si>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</si>
  <si>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</si>
  <si>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</si>
  <si>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</si>
  <si>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</si>
  <si>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</si>
  <si>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</si>
  <si>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</si>
  <si>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</si>
  <si>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</si>
  <si>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</si>
  <si>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</si>
  <si>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</si>
  <si>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</si>
  <si>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</si>
  <si>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</si>
  <si>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</si>
  <si>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</si>
  <si>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</si>
  <si>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</si>
  <si>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</si>
  <si>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</si>
  <si>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</si>
  <si>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</si>
  <si>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</si>
  <si>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</si>
  <si>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463</t>
  </si>
  <si>
    <t>Ленинградской области</t>
  </si>
  <si>
    <t>0420100040</t>
  </si>
  <si>
    <t>0420171530</t>
  </si>
  <si>
    <t>8320271440</t>
  </si>
  <si>
    <t>8340271440</t>
  </si>
  <si>
    <t>из бюджета Сланцевского муниципального района</t>
  </si>
  <si>
    <t>Приложение 5.1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</si>
  <si>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</si>
  <si>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</si>
  <si>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</si>
  <si>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На укрепление материально-технической базы организаций общего образования</t>
  </si>
  <si>
    <t>634</t>
  </si>
  <si>
    <t>за счет средств бюджетов другого уровня (субсидии),                                      в том числе:</t>
  </si>
  <si>
    <t>499</t>
  </si>
  <si>
    <t xml:space="preserve">0702 </t>
  </si>
  <si>
    <t xml:space="preserve">0702         </t>
  </si>
  <si>
    <t xml:space="preserve">На подпрограмму " Развитие молодежной политики на территории Сланцевского муниципального района" </t>
  </si>
  <si>
    <t xml:space="preserve">Субсидии, выделяемые бюджетным общеобразовательным учреждениям на 2019  год                                                                                                                                        </t>
  </si>
  <si>
    <r>
      <t xml:space="preserve">За счет средств бюджетов другого уровня (субвенции на реализацию программ </t>
    </r>
    <r>
      <rPr>
        <b/>
        <u val="single"/>
        <sz val="9"/>
        <rFont val="Times New Roman"/>
        <family val="1"/>
      </rPr>
      <t>дошкольного образования</t>
    </r>
    <r>
      <rPr>
        <sz val="9"/>
        <rFont val="Times New Roman"/>
        <family val="1"/>
      </rPr>
      <t>)</t>
    </r>
  </si>
  <si>
    <t xml:space="preserve">0701 </t>
  </si>
  <si>
    <t>0410171350</t>
  </si>
  <si>
    <t xml:space="preserve">611 </t>
  </si>
  <si>
    <t>181</t>
  </si>
  <si>
    <t>0430181190</t>
  </si>
  <si>
    <t>420</t>
  </si>
  <si>
    <t>Развитие воспитательного потенциала системы общего образования</t>
  </si>
  <si>
    <t>за счет средств местного бюджета:</t>
  </si>
  <si>
    <t>08101S4300</t>
  </si>
  <si>
    <t xml:space="preserve">414    415    417       425    428                        489     </t>
  </si>
  <si>
    <t>04201S4700</t>
  </si>
  <si>
    <t>604</t>
  </si>
  <si>
    <t>417 425 489</t>
  </si>
  <si>
    <t xml:space="preserve">Организация электронного и дистанционного обучения детей-инвалидов
</t>
  </si>
  <si>
    <t>На МП "Капитальный ремонт и строительство объектов капитального строительства в  Сланцевского мун. Районе 2017-2019", в т.ч.:</t>
  </si>
  <si>
    <t xml:space="preserve">от   .  .2018   №     -рсд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</si>
</sst>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66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0" fontId="1" fillId="0" borderId="0" xfId="60" applyNumberFormat="1" applyFont="1" applyFill="1" applyAlignment="1">
      <alignment horizontal="right"/>
    </xf>
    <xf numFmtId="180" fontId="1" fillId="0" borderId="0" xfId="6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vertical="center"/>
    </xf>
    <xf numFmtId="180" fontId="6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63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180" fontId="60" fillId="0" borderId="0" xfId="60" applyNumberFormat="1" applyFont="1" applyFill="1" applyBorder="1" applyAlignment="1">
      <alignment horizontal="right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15" fillId="33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right"/>
    </xf>
    <xf numFmtId="0" fontId="62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7" sqref="A17"/>
    </sheetView>
  </sheetViews>
  <sheetFormatPr defaultColWidth="8.8515625" defaultRowHeight="12.75"/>
  <cols>
    <col min="1" max="1" width="24.7109375" style="32" customWidth="1"/>
    <col min="2" max="2" width="6.00390625" style="33" customWidth="1"/>
    <col min="3" max="3" width="9.57421875" style="33" customWidth="1"/>
    <col min="4" max="5" width="5.140625" style="33" customWidth="1"/>
    <col min="6" max="6" width="5.421875" style="33" customWidth="1"/>
    <col min="7" max="9" width="10.28125" style="33" customWidth="1"/>
    <col min="10" max="10" width="10.8515625" style="33" customWidth="1"/>
    <col min="11" max="11" width="11.140625" style="33" customWidth="1"/>
    <col min="12" max="16384" width="8.8515625" style="34" customWidth="1"/>
  </cols>
  <sheetData>
    <row r="1" spans="1:11" s="30" customFormat="1" ht="12.75">
      <c r="A1" s="38"/>
      <c r="I1" s="3"/>
      <c r="J1" s="3"/>
      <c r="K1" s="4" t="s">
        <v>45</v>
      </c>
    </row>
    <row r="2" spans="1:11" s="30" customFormat="1" ht="12.75">
      <c r="A2" s="38"/>
      <c r="I2" s="3"/>
      <c r="J2" s="3"/>
      <c r="K2" s="1" t="s">
        <v>8</v>
      </c>
    </row>
    <row r="3" spans="1:11" s="30" customFormat="1" ht="12.75">
      <c r="A3" s="38"/>
      <c r="I3" s="3"/>
      <c r="J3" s="3"/>
      <c r="K3" s="1" t="s">
        <v>9</v>
      </c>
    </row>
    <row r="4" spans="1:11" s="30" customFormat="1" ht="12.75">
      <c r="A4" s="38"/>
      <c r="I4" s="3"/>
      <c r="J4" s="3"/>
      <c r="K4" s="2" t="s">
        <v>10</v>
      </c>
    </row>
    <row r="5" spans="1:11" s="30" customFormat="1" ht="12.75">
      <c r="A5" s="38"/>
      <c r="I5" s="3"/>
      <c r="J5" s="3"/>
      <c r="K5" s="2" t="s">
        <v>39</v>
      </c>
    </row>
    <row r="6" spans="1:11" s="30" customFormat="1" ht="12.75">
      <c r="A6" s="38"/>
      <c r="I6" s="3"/>
      <c r="J6" s="3"/>
      <c r="K6" s="2" t="s">
        <v>73</v>
      </c>
    </row>
    <row r="7" spans="1:11" s="30" customFormat="1" ht="12.75">
      <c r="A7" s="38"/>
      <c r="K7" s="39"/>
    </row>
    <row r="8" spans="1:11" s="30" customFormat="1" ht="12.75">
      <c r="A8" s="38"/>
      <c r="K8" s="40"/>
    </row>
    <row r="9" spans="1:11" s="31" customFormat="1" ht="17.25" customHeight="1">
      <c r="A9" s="69" t="s">
        <v>56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s="31" customFormat="1" ht="17.25" customHeight="1">
      <c r="A10" s="69" t="s">
        <v>44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s="31" customFormat="1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3"/>
      <c r="B12" s="12"/>
      <c r="C12" s="12"/>
      <c r="D12" s="12"/>
      <c r="E12" s="12"/>
      <c r="F12" s="12"/>
      <c r="G12" s="12"/>
      <c r="H12" s="12"/>
      <c r="I12" s="12"/>
      <c r="J12" s="70" t="s">
        <v>11</v>
      </c>
      <c r="K12" s="70"/>
    </row>
    <row r="13" spans="1:11" ht="30.75" customHeight="1">
      <c r="A13" s="71"/>
      <c r="B13" s="72" t="s">
        <v>15</v>
      </c>
      <c r="C13" s="73"/>
      <c r="D13" s="73"/>
      <c r="E13" s="73"/>
      <c r="F13" s="74"/>
      <c r="G13" s="72" t="s">
        <v>25</v>
      </c>
      <c r="H13" s="73"/>
      <c r="I13" s="73"/>
      <c r="J13" s="73"/>
      <c r="K13" s="74"/>
    </row>
    <row r="14" spans="1:11" s="35" customFormat="1" ht="36" customHeight="1">
      <c r="A14" s="71"/>
      <c r="B14" s="5" t="s">
        <v>0</v>
      </c>
      <c r="C14" s="5" t="s">
        <v>1</v>
      </c>
      <c r="D14" s="5" t="s">
        <v>2</v>
      </c>
      <c r="E14" s="5" t="s">
        <v>33</v>
      </c>
      <c r="F14" s="5" t="s">
        <v>34</v>
      </c>
      <c r="G14" s="9" t="s">
        <v>24</v>
      </c>
      <c r="H14" s="9" t="s">
        <v>21</v>
      </c>
      <c r="I14" s="9" t="s">
        <v>22</v>
      </c>
      <c r="J14" s="9" t="s">
        <v>23</v>
      </c>
      <c r="K14" s="8" t="s">
        <v>16</v>
      </c>
    </row>
    <row r="15" spans="1:11" ht="18" customHeight="1">
      <c r="A15" s="60" t="s">
        <v>6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</row>
    <row r="16" spans="1:11" ht="24" customHeight="1">
      <c r="A16" s="63" t="s">
        <v>46</v>
      </c>
      <c r="B16" s="64"/>
      <c r="C16" s="64"/>
      <c r="D16" s="64"/>
      <c r="E16" s="64"/>
      <c r="F16" s="64"/>
      <c r="G16" s="64"/>
      <c r="H16" s="64"/>
      <c r="I16" s="64"/>
      <c r="J16" s="65"/>
      <c r="K16" s="11">
        <f>K18+K19</f>
        <v>264024</v>
      </c>
    </row>
    <row r="17" spans="1:11" s="43" customFormat="1" ht="24">
      <c r="A17" s="17" t="s">
        <v>19</v>
      </c>
      <c r="B17" s="25"/>
      <c r="C17" s="25"/>
      <c r="D17" s="25"/>
      <c r="E17" s="25"/>
      <c r="F17" s="25"/>
      <c r="G17" s="27">
        <f>G18</f>
        <v>5740.6</v>
      </c>
      <c r="H17" s="27">
        <f>H18</f>
        <v>7432.9</v>
      </c>
      <c r="I17" s="27">
        <f>I18</f>
        <v>11429.5</v>
      </c>
      <c r="J17" s="27">
        <f>J18</f>
        <v>24300.2</v>
      </c>
      <c r="K17" s="27">
        <f>K18</f>
        <v>48903.2</v>
      </c>
    </row>
    <row r="18" spans="1:11" s="36" customFormat="1" ht="30" customHeight="1">
      <c r="A18" s="6" t="s">
        <v>30</v>
      </c>
      <c r="B18" s="22" t="s">
        <v>3</v>
      </c>
      <c r="C18" s="22" t="s">
        <v>40</v>
      </c>
      <c r="D18" s="22" t="s">
        <v>31</v>
      </c>
      <c r="E18" s="22" t="s">
        <v>37</v>
      </c>
      <c r="F18" s="22" t="s">
        <v>12</v>
      </c>
      <c r="G18" s="23">
        <v>5740.6</v>
      </c>
      <c r="H18" s="23">
        <v>7432.9</v>
      </c>
      <c r="I18" s="23">
        <v>11429.5</v>
      </c>
      <c r="J18" s="23">
        <v>24300.2</v>
      </c>
      <c r="K18" s="26">
        <f>SUM(G18:J18)</f>
        <v>48903.2</v>
      </c>
    </row>
    <row r="19" spans="1:11" s="43" customFormat="1" ht="41.25" customHeight="1">
      <c r="A19" s="17" t="s">
        <v>51</v>
      </c>
      <c r="B19" s="25"/>
      <c r="C19" s="25"/>
      <c r="D19" s="25"/>
      <c r="E19" s="25"/>
      <c r="F19" s="25"/>
      <c r="G19" s="27">
        <f>G20+G21</f>
        <v>38176</v>
      </c>
      <c r="H19" s="27">
        <f>H20+H21</f>
        <v>36872.2</v>
      </c>
      <c r="I19" s="27">
        <f>I20+I21</f>
        <v>69065.9</v>
      </c>
      <c r="J19" s="27">
        <f>J20+J21</f>
        <v>71006.7</v>
      </c>
      <c r="K19" s="27">
        <f>K20+K21</f>
        <v>215120.8</v>
      </c>
    </row>
    <row r="20" spans="1:11" s="24" customFormat="1" ht="58.5" customHeight="1">
      <c r="A20" s="6" t="s">
        <v>57</v>
      </c>
      <c r="B20" s="46" t="s">
        <v>58</v>
      </c>
      <c r="C20" s="22" t="s">
        <v>59</v>
      </c>
      <c r="D20" s="22" t="s">
        <v>60</v>
      </c>
      <c r="E20" s="46" t="s">
        <v>12</v>
      </c>
      <c r="F20" s="22" t="s">
        <v>61</v>
      </c>
      <c r="G20" s="47">
        <v>0</v>
      </c>
      <c r="H20" s="47">
        <v>0</v>
      </c>
      <c r="I20" s="47">
        <v>0</v>
      </c>
      <c r="J20" s="47">
        <v>15905.6</v>
      </c>
      <c r="K20" s="48">
        <f>SUM(G20:J20)</f>
        <v>15905.6</v>
      </c>
    </row>
    <row r="21" spans="1:11" s="36" customFormat="1" ht="57" customHeight="1">
      <c r="A21" s="14" t="s">
        <v>29</v>
      </c>
      <c r="B21" s="25" t="s">
        <v>3</v>
      </c>
      <c r="C21" s="25" t="s">
        <v>41</v>
      </c>
      <c r="D21" s="25" t="s">
        <v>31</v>
      </c>
      <c r="E21" s="25" t="s">
        <v>12</v>
      </c>
      <c r="F21" s="25" t="s">
        <v>13</v>
      </c>
      <c r="G21" s="23">
        <v>38176</v>
      </c>
      <c r="H21" s="23">
        <v>36872.2</v>
      </c>
      <c r="I21" s="23">
        <v>69065.9</v>
      </c>
      <c r="J21" s="23">
        <v>55101.1</v>
      </c>
      <c r="K21" s="26">
        <f>SUM(G21:J21)</f>
        <v>199215.19999999998</v>
      </c>
    </row>
    <row r="22" spans="1:11" ht="36.75" customHeight="1">
      <c r="A22" s="54" t="s">
        <v>18</v>
      </c>
      <c r="B22" s="55"/>
      <c r="C22" s="55"/>
      <c r="D22" s="55"/>
      <c r="E22" s="55"/>
      <c r="F22" s="56"/>
      <c r="G22" s="15">
        <f>G17+G19</f>
        <v>43916.6</v>
      </c>
      <c r="H22" s="15">
        <f>H17+H19</f>
        <v>44305.1</v>
      </c>
      <c r="I22" s="15">
        <f>I17+I19</f>
        <v>80495.4</v>
      </c>
      <c r="J22" s="15">
        <f>J17+J19</f>
        <v>95306.9</v>
      </c>
      <c r="K22" s="15">
        <f>K17+K19</f>
        <v>264024</v>
      </c>
    </row>
    <row r="23" spans="1:11" ht="18" customHeight="1">
      <c r="A23" s="60" t="s">
        <v>5</v>
      </c>
      <c r="B23" s="61"/>
      <c r="C23" s="61"/>
      <c r="D23" s="61"/>
      <c r="E23" s="61"/>
      <c r="F23" s="61"/>
      <c r="G23" s="61"/>
      <c r="H23" s="61"/>
      <c r="I23" s="61"/>
      <c r="J23" s="61"/>
      <c r="K23" s="62"/>
    </row>
    <row r="24" spans="1:11" ht="24" customHeigh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5"/>
      <c r="K24" s="11">
        <f>K25+K28+K31</f>
        <v>11961.1</v>
      </c>
    </row>
    <row r="25" spans="1:11" s="43" customFormat="1" ht="24">
      <c r="A25" s="17" t="s">
        <v>19</v>
      </c>
      <c r="B25" s="25"/>
      <c r="C25" s="25"/>
      <c r="D25" s="25"/>
      <c r="E25" s="25"/>
      <c r="F25" s="25"/>
      <c r="G25" s="27">
        <f>SUM(G26:G27)</f>
        <v>310.4</v>
      </c>
      <c r="H25" s="27">
        <f>SUM(H26:H27)</f>
        <v>959.7</v>
      </c>
      <c r="I25" s="27">
        <f>SUM(I26:I27)</f>
        <v>794.2</v>
      </c>
      <c r="J25" s="27">
        <f>SUM(J26:J27)</f>
        <v>911.8</v>
      </c>
      <c r="K25" s="27">
        <f>SUM(K26:K27)</f>
        <v>2976.1000000000004</v>
      </c>
    </row>
    <row r="26" spans="1:11" s="43" customFormat="1" ht="51" customHeight="1">
      <c r="A26" s="18" t="s">
        <v>35</v>
      </c>
      <c r="B26" s="25" t="s">
        <v>3</v>
      </c>
      <c r="C26" s="25" t="s">
        <v>40</v>
      </c>
      <c r="D26" s="25" t="s">
        <v>32</v>
      </c>
      <c r="E26" s="25" t="s">
        <v>38</v>
      </c>
      <c r="F26" s="25" t="s">
        <v>12</v>
      </c>
      <c r="G26" s="49">
        <v>310.4</v>
      </c>
      <c r="H26" s="49">
        <v>945.5</v>
      </c>
      <c r="I26" s="49">
        <v>794.2</v>
      </c>
      <c r="J26" s="49">
        <v>911.8</v>
      </c>
      <c r="K26" s="26">
        <f>SUM(G26:J26)</f>
        <v>2961.9000000000005</v>
      </c>
    </row>
    <row r="27" spans="1:11" s="43" customFormat="1" ht="45" customHeight="1">
      <c r="A27" s="14" t="s">
        <v>64</v>
      </c>
      <c r="B27" s="16" t="s">
        <v>54</v>
      </c>
      <c r="C27" s="25" t="s">
        <v>62</v>
      </c>
      <c r="D27" s="25" t="s">
        <v>32</v>
      </c>
      <c r="E27" s="16" t="s">
        <v>63</v>
      </c>
      <c r="F27" s="25" t="s">
        <v>12</v>
      </c>
      <c r="G27" s="23">
        <v>0</v>
      </c>
      <c r="H27" s="23">
        <v>14.2</v>
      </c>
      <c r="I27" s="23">
        <v>0</v>
      </c>
      <c r="J27" s="23">
        <v>0</v>
      </c>
      <c r="K27" s="26">
        <f>SUM(G27:J27)</f>
        <v>14.2</v>
      </c>
    </row>
    <row r="28" spans="1:11" s="43" customFormat="1" ht="41.25" customHeight="1">
      <c r="A28" s="17" t="s">
        <v>51</v>
      </c>
      <c r="B28" s="25"/>
      <c r="C28" s="25"/>
      <c r="D28" s="25"/>
      <c r="E28" s="25"/>
      <c r="F28" s="25"/>
      <c r="G28" s="27">
        <f>G29+G30</f>
        <v>198</v>
      </c>
      <c r="H28" s="27">
        <f>H29+H30</f>
        <v>153</v>
      </c>
      <c r="I28" s="27">
        <f>I29+I30</f>
        <v>0</v>
      </c>
      <c r="J28" s="27">
        <f>J29+J30</f>
        <v>234</v>
      </c>
      <c r="K28" s="27">
        <f>K29+K30</f>
        <v>585</v>
      </c>
    </row>
    <row r="29" spans="1:11" s="43" customFormat="1" ht="53.25" customHeight="1">
      <c r="A29" s="14" t="s">
        <v>49</v>
      </c>
      <c r="B29" s="16" t="s">
        <v>53</v>
      </c>
      <c r="C29" s="25" t="s">
        <v>48</v>
      </c>
      <c r="D29" s="25" t="s">
        <v>32</v>
      </c>
      <c r="E29" s="16" t="s">
        <v>67</v>
      </c>
      <c r="F29" s="25" t="s">
        <v>50</v>
      </c>
      <c r="G29" s="23">
        <v>180</v>
      </c>
      <c r="H29" s="23">
        <v>0</v>
      </c>
      <c r="I29" s="23">
        <v>0</v>
      </c>
      <c r="J29" s="23">
        <v>207</v>
      </c>
      <c r="K29" s="26">
        <f>SUM(G29:J29)</f>
        <v>387</v>
      </c>
    </row>
    <row r="30" spans="1:11" s="43" customFormat="1" ht="51" customHeight="1">
      <c r="A30" s="14" t="s">
        <v>71</v>
      </c>
      <c r="B30" s="16" t="s">
        <v>53</v>
      </c>
      <c r="C30" s="25" t="s">
        <v>68</v>
      </c>
      <c r="D30" s="25" t="s">
        <v>32</v>
      </c>
      <c r="E30" s="16" t="s">
        <v>70</v>
      </c>
      <c r="F30" s="25" t="s">
        <v>69</v>
      </c>
      <c r="G30" s="23">
        <v>18</v>
      </c>
      <c r="H30" s="23">
        <v>153</v>
      </c>
      <c r="I30" s="23">
        <v>0</v>
      </c>
      <c r="J30" s="23">
        <v>27</v>
      </c>
      <c r="K30" s="26">
        <f>SUM(G30:J30)</f>
        <v>198</v>
      </c>
    </row>
    <row r="31" spans="1:11" s="10" customFormat="1" ht="27.75" customHeight="1">
      <c r="A31" s="63" t="s">
        <v>72</v>
      </c>
      <c r="B31" s="64"/>
      <c r="C31" s="64"/>
      <c r="D31" s="64"/>
      <c r="E31" s="64"/>
      <c r="F31" s="64"/>
      <c r="G31" s="64"/>
      <c r="H31" s="64"/>
      <c r="I31" s="64"/>
      <c r="J31" s="65"/>
      <c r="K31" s="50">
        <f>K33</f>
        <v>8400</v>
      </c>
    </row>
    <row r="32" spans="1:11" s="10" customFormat="1" ht="27" customHeight="1">
      <c r="A32" s="51" t="s">
        <v>65</v>
      </c>
      <c r="B32" s="51"/>
      <c r="C32" s="51"/>
      <c r="D32" s="51"/>
      <c r="E32" s="51"/>
      <c r="F32" s="51"/>
      <c r="G32" s="52">
        <f>G33</f>
        <v>0</v>
      </c>
      <c r="H32" s="52">
        <f>H33</f>
        <v>0</v>
      </c>
      <c r="I32" s="52">
        <f>I33</f>
        <v>8400</v>
      </c>
      <c r="J32" s="52">
        <f>J33</f>
        <v>0</v>
      </c>
      <c r="K32" s="52">
        <f>K33</f>
        <v>8400</v>
      </c>
    </row>
    <row r="33" spans="1:11" s="10" customFormat="1" ht="54" customHeight="1">
      <c r="A33" s="53" t="s">
        <v>55</v>
      </c>
      <c r="B33" s="22" t="s">
        <v>3</v>
      </c>
      <c r="C33" s="22" t="s">
        <v>66</v>
      </c>
      <c r="D33" s="22" t="s">
        <v>32</v>
      </c>
      <c r="E33" s="22" t="s">
        <v>52</v>
      </c>
      <c r="F33" s="22" t="s">
        <v>12</v>
      </c>
      <c r="G33" s="47">
        <v>0</v>
      </c>
      <c r="H33" s="47">
        <v>0</v>
      </c>
      <c r="I33" s="47">
        <v>8400</v>
      </c>
      <c r="J33" s="47">
        <v>0</v>
      </c>
      <c r="K33" s="48">
        <f>SUM(G33:J33)</f>
        <v>8400</v>
      </c>
    </row>
    <row r="34" spans="1:11" s="44" customFormat="1" ht="18.75" customHeight="1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8"/>
      <c r="K34" s="19">
        <f>SUM(K35)</f>
        <v>21527</v>
      </c>
    </row>
    <row r="35" spans="1:11" s="43" customFormat="1" ht="36">
      <c r="A35" s="17" t="s">
        <v>28</v>
      </c>
      <c r="B35" s="28"/>
      <c r="C35" s="29"/>
      <c r="D35" s="29"/>
      <c r="E35" s="29"/>
      <c r="F35" s="29"/>
      <c r="G35" s="27">
        <f>SUM(G36:G37)</f>
        <v>3605.3</v>
      </c>
      <c r="H35" s="27">
        <f>SUM(H36:H37)</f>
        <v>4581.2</v>
      </c>
      <c r="I35" s="27">
        <f>SUM(I36:I37)</f>
        <v>6908.2</v>
      </c>
      <c r="J35" s="27">
        <f>SUM(J36:J37)</f>
        <v>6432.299999999999</v>
      </c>
      <c r="K35" s="27">
        <f>SUM(K36:K37)</f>
        <v>21527</v>
      </c>
    </row>
    <row r="36" spans="1:11" s="43" customFormat="1" ht="42.75" customHeight="1">
      <c r="A36" s="14" t="s">
        <v>26</v>
      </c>
      <c r="B36" s="16" t="s">
        <v>4</v>
      </c>
      <c r="C36" s="25" t="s">
        <v>42</v>
      </c>
      <c r="D36" s="25" t="s">
        <v>32</v>
      </c>
      <c r="E36" s="16" t="s">
        <v>12</v>
      </c>
      <c r="F36" s="25" t="s">
        <v>14</v>
      </c>
      <c r="G36" s="23">
        <v>81</v>
      </c>
      <c r="H36" s="23">
        <v>85.8</v>
      </c>
      <c r="I36" s="23">
        <v>138.8</v>
      </c>
      <c r="J36" s="23">
        <v>124.9</v>
      </c>
      <c r="K36" s="26">
        <f>SUM(G36:J36)</f>
        <v>430.5</v>
      </c>
    </row>
    <row r="37" spans="1:11" s="43" customFormat="1" ht="51" customHeight="1">
      <c r="A37" s="14" t="s">
        <v>27</v>
      </c>
      <c r="B37" s="16" t="s">
        <v>17</v>
      </c>
      <c r="C37" s="25" t="s">
        <v>43</v>
      </c>
      <c r="D37" s="25" t="s">
        <v>32</v>
      </c>
      <c r="E37" s="16" t="s">
        <v>12</v>
      </c>
      <c r="F37" s="25" t="s">
        <v>14</v>
      </c>
      <c r="G37" s="23">
        <v>3524.3</v>
      </c>
      <c r="H37" s="23">
        <v>4495.4</v>
      </c>
      <c r="I37" s="23">
        <v>6769.4</v>
      </c>
      <c r="J37" s="23">
        <v>6307.4</v>
      </c>
      <c r="K37" s="26">
        <f>SUM(G37:J37)</f>
        <v>21096.5</v>
      </c>
    </row>
    <row r="38" spans="1:11" s="43" customFormat="1" ht="21" customHeight="1">
      <c r="A38" s="54" t="s">
        <v>20</v>
      </c>
      <c r="B38" s="55"/>
      <c r="C38" s="55"/>
      <c r="D38" s="55"/>
      <c r="E38" s="55"/>
      <c r="F38" s="56"/>
      <c r="G38" s="20">
        <f>G25+G28+G32+G35</f>
        <v>4113.7</v>
      </c>
      <c r="H38" s="20">
        <f>H25+H28+H32+H35</f>
        <v>5693.9</v>
      </c>
      <c r="I38" s="20">
        <f>I25+I28+I32+I35</f>
        <v>16102.400000000001</v>
      </c>
      <c r="J38" s="20">
        <f>J25+J28+J32+J35</f>
        <v>7578.099999999999</v>
      </c>
      <c r="K38" s="20">
        <f>K25+K28+K32+K35</f>
        <v>33488.1</v>
      </c>
    </row>
    <row r="39" spans="1:11" s="45" customFormat="1" ht="21" customHeight="1">
      <c r="A39" s="57" t="s">
        <v>7</v>
      </c>
      <c r="B39" s="58"/>
      <c r="C39" s="58"/>
      <c r="D39" s="58"/>
      <c r="E39" s="58"/>
      <c r="F39" s="59"/>
      <c r="G39" s="21">
        <f>G22+G38</f>
        <v>48030.299999999996</v>
      </c>
      <c r="H39" s="21">
        <f>H22+H38</f>
        <v>49999</v>
      </c>
      <c r="I39" s="21">
        <f>I22+I38</f>
        <v>96597.79999999999</v>
      </c>
      <c r="J39" s="21">
        <f>J22+J38</f>
        <v>102885</v>
      </c>
      <c r="K39" s="21">
        <f>K22+K38</f>
        <v>297512.1</v>
      </c>
    </row>
    <row r="40" spans="1:11" s="37" customFormat="1" ht="12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0" s="37" customFormat="1" ht="12.75">
      <c r="A41" s="41"/>
      <c r="B41" s="42"/>
      <c r="C41" s="42"/>
      <c r="D41" s="42"/>
      <c r="E41" s="42"/>
      <c r="F41" s="42"/>
      <c r="G41" s="42"/>
      <c r="H41" s="42"/>
      <c r="I41" s="42"/>
      <c r="J41" s="42"/>
    </row>
  </sheetData>
  <sheetProtection/>
  <mergeCells count="15">
    <mergeCell ref="A9:K9"/>
    <mergeCell ref="A10:K10"/>
    <mergeCell ref="J12:K12"/>
    <mergeCell ref="A13:A14"/>
    <mergeCell ref="B13:F13"/>
    <mergeCell ref="G13:K13"/>
    <mergeCell ref="A38:F38"/>
    <mergeCell ref="A39:F39"/>
    <mergeCell ref="A15:K15"/>
    <mergeCell ref="A16:J16"/>
    <mergeCell ref="A22:F22"/>
    <mergeCell ref="A23:K23"/>
    <mergeCell ref="A24:J24"/>
    <mergeCell ref="A34:J34"/>
    <mergeCell ref="A31:J31"/>
  </mergeCells>
  <printOptions/>
  <pageMargins left="0.7086614173228347" right="0.11811023622047245" top="0.5511811023622047" bottom="0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2018-11-06T13:13:22Z</cp:lastPrinted>
  <dcterms:created xsi:type="dcterms:W3CDTF">1996-10-08T23:32:33Z</dcterms:created>
  <dcterms:modified xsi:type="dcterms:W3CDTF">2018-12-05T09:49:20Z</dcterms:modified>
  <cp:category/>
  <cp:version/>
  <cp:contentType/>
  <cp:contentStatus/>
</cp:coreProperties>
</file>