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0" windowWidth="16350" windowHeight="12225" activeTab="0"/>
  </bookViews>
  <sheets>
    <sheet name="прилож.2" sheetId="1" r:id="rId1"/>
  </sheets>
  <definedNames>
    <definedName name="_xlnm.Print_Area" localSheetId="0">'прилож.2'!$A$1:$C$74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<sst xmlns="http://schemas.openxmlformats.org/spreadsheetml/2006/main" count="115" uniqueCount="112">
  <si>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</si>
  <si>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</si>
  <si>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</si>
  <si>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</si>
  <si>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</si>
  <si>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</si>
  <si>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</si>
  <si>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</si>
  <si>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</si>
  <si>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</si>
  <si>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</si>
  <si>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</si>
  <si>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</si>
  <si>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</si>
  <si>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</si>
  <si>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</si>
  <si>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</si>
  <si>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</si>
  <si>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</si>
  <si>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</si>
  <si>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</si>
  <si>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</si>
  <si>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</si>
  <si>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</si>
  <si>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</si>
  <si>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</si>
  <si>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</si>
  <si>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</si>
  <si>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</si>
  <si>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</si>
  <si>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</si>
  <si>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</si>
  <si>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</si>
  <si>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</si>
  <si>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</si>
  <si>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</si>
  <si>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</si>
  <si>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</si>
  <si>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</si>
  <si>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</si>
  <si>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</si>
  <si>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</si>
  <si>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</si>
  <si>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</si>
  <si>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</si>
  <si>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</si>
  <si>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</si>
  <si>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</si>
  <si>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</si>
  <si>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</si>
  <si>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</si>
  <si>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</si>
  <si>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</si>
  <si>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</si>
  <si>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</si>
  <si>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</si>
  <si>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</si>
  <si>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</si>
  <si>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</si>
  <si>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</si>
  <si>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</si>
  <si>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</si>
  <si>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</si>
  <si>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</si>
  <si>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</si>
  <si>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</si>
  <si>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</si>
  <si>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</si>
  <si>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</si>
  <si>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</si>
  <si>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</si>
  <si>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</si>
  <si>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</si>
  <si>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</si>
  <si>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</si>
  <si>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</si>
  <si>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</si>
  <si>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</si>
  <si>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</si>
  <si>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</si>
  <si>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</si>
  <si>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</si>
  <si>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</si>
  <si>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</si>
  <si>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</si>
  <si>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Сланцевского муниципального района Ленинградской области на 2019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</si>
  <si>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</si>
  <si>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</si>
  <si>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</si>
  <si>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</si>
  <si>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на обеспечение стимулирующих выплат работникам муниципальных учреждений культуры Ленинградской области</t>
  </si>
  <si>
    <t xml:space="preserve"> на капитальный ремонт и ремонт автомобильных дорог общего пользования местного значения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</si>
  <si>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</si>
  <si>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для участия муниципальных образований Сланцевского муниципального района в международных проектах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</si>
  <si>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</si>
  <si>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на капитальный ремонт объектов культуры городских поселений Ленинградской области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</si>
  <si>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</si>
  <si>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</si>
  <si>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</si>
  <si>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</si>
  <si>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 xml:space="preserve">                                                                          от 12.12.2018 г. № 395-гсд</t>
  </si>
  <si>
    <t xml:space="preserve"> на реализацию программ формирования современной комфортной среды</t>
  </si>
  <si>
    <t xml:space="preserve"> на реализацию мероприятий по обеспечению жильем молодых семей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</si>
  <si>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</si>
  <si>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</si>
  <si>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на финансирование мероприятий по расселению граждан</t>
  </si>
  <si>
    <t xml:space="preserve"> на осуществление  мероприятий по развитию общественной инфраструктуры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</si>
  <si>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</si>
  <si>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1 13 02000 00 0000 130</t>
  </si>
  <si>
    <t xml:space="preserve"> Доходы от компенсации затрат государства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</si>
  <si>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</si>
  <si>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(в редакции решения совета депутатов от 27.08.2019 № 450-гсд)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</si>
</sst>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6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33" borderId="19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53" fillId="0" borderId="19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79" fontId="54" fillId="0" borderId="2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4" t="s">
        <v>69</v>
      </c>
    </row>
    <row r="3" ht="12.75">
      <c r="C3" s="54" t="s">
        <v>68</v>
      </c>
    </row>
    <row r="4" ht="12.75">
      <c r="C4" s="54" t="s">
        <v>67</v>
      </c>
    </row>
    <row r="5" ht="12.75">
      <c r="C5" s="54" t="s">
        <v>66</v>
      </c>
    </row>
    <row r="6" ht="12.75">
      <c r="C6" s="54" t="s">
        <v>65</v>
      </c>
    </row>
    <row r="7" ht="12.75">
      <c r="C7" s="54" t="s">
        <v>64</v>
      </c>
    </row>
    <row r="8" spans="2:3" ht="12.75" customHeight="1">
      <c r="B8" s="72"/>
      <c r="C8" s="72" t="s">
        <v>100</v>
      </c>
    </row>
    <row r="9" spans="2:3" ht="12.75">
      <c r="B9" s="73"/>
      <c r="C9" s="86" t="s">
        <v>111</v>
      </c>
    </row>
    <row r="10" ht="12.75">
      <c r="B10" t="s">
        <v>41</v>
      </c>
    </row>
    <row r="12" spans="1:3" ht="15.75">
      <c r="A12" s="79" t="s">
        <v>0</v>
      </c>
      <c r="B12" s="79"/>
      <c r="C12" s="79"/>
    </row>
    <row r="13" spans="1:3" ht="15.75">
      <c r="A13" s="79" t="s">
        <v>85</v>
      </c>
      <c r="B13" s="79"/>
      <c r="C13" s="79"/>
    </row>
    <row r="14" ht="15" thickBot="1">
      <c r="B14" s="2"/>
    </row>
    <row r="15" spans="1:3" s="1" customFormat="1" ht="12.75">
      <c r="A15" s="80" t="s">
        <v>1</v>
      </c>
      <c r="B15" s="82" t="s">
        <v>2</v>
      </c>
      <c r="C15" s="84" t="s">
        <v>3</v>
      </c>
    </row>
    <row r="16" spans="1:3" s="1" customFormat="1" ht="18.75" customHeight="1" thickBot="1">
      <c r="A16" s="81"/>
      <c r="B16" s="83"/>
      <c r="C16" s="85"/>
    </row>
    <row r="17" spans="1:3" ht="25.5">
      <c r="A17" s="5" t="s">
        <v>4</v>
      </c>
      <c r="B17" s="6" t="s">
        <v>5</v>
      </c>
      <c r="C17" s="7">
        <f>C18+C22+C24+C27+C38+C41+C46+C45+C20</f>
        <v>154328.5</v>
      </c>
    </row>
    <row r="18" spans="1:3" ht="16.5" customHeight="1">
      <c r="A18" s="8" t="s">
        <v>6</v>
      </c>
      <c r="B18" s="9" t="s">
        <v>7</v>
      </c>
      <c r="C18" s="10">
        <f>SUM(C19:C19)</f>
        <v>51746.3</v>
      </c>
    </row>
    <row r="19" spans="1:3" ht="17.25" customHeight="1">
      <c r="A19" s="45" t="s">
        <v>8</v>
      </c>
      <c r="B19" s="11" t="s">
        <v>9</v>
      </c>
      <c r="C19" s="37">
        <v>51746.3</v>
      </c>
    </row>
    <row r="20" spans="1:3" ht="17.25" customHeight="1">
      <c r="A20" s="35" t="s">
        <v>42</v>
      </c>
      <c r="B20" s="22" t="s">
        <v>43</v>
      </c>
      <c r="C20" s="10">
        <f>C21</f>
        <v>3839.6</v>
      </c>
    </row>
    <row r="21" spans="1:3" ht="18" customHeight="1">
      <c r="A21" s="45" t="s">
        <v>44</v>
      </c>
      <c r="B21" s="11" t="s">
        <v>45</v>
      </c>
      <c r="C21" s="37">
        <v>3839.6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5" t="s">
        <v>12</v>
      </c>
      <c r="B23" s="11" t="s">
        <v>13</v>
      </c>
      <c r="C23" s="37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39700</v>
      </c>
    </row>
    <row r="25" spans="1:3" ht="16.5" customHeight="1">
      <c r="A25" s="12" t="s">
        <v>16</v>
      </c>
      <c r="B25" s="13" t="s">
        <v>17</v>
      </c>
      <c r="C25" s="37">
        <v>2750</v>
      </c>
    </row>
    <row r="26" spans="1:3" ht="19.5" customHeight="1">
      <c r="A26" s="45" t="s">
        <v>18</v>
      </c>
      <c r="B26" s="11" t="s">
        <v>19</v>
      </c>
      <c r="C26" s="37">
        <v>36950</v>
      </c>
    </row>
    <row r="27" spans="1:3" ht="25.5">
      <c r="A27" s="8" t="s">
        <v>20</v>
      </c>
      <c r="B27" s="9" t="s">
        <v>21</v>
      </c>
      <c r="C27" s="10">
        <f>C28+C35+C33</f>
        <v>48385.700000000004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45679.4</v>
      </c>
    </row>
    <row r="29" spans="1:4" ht="32.25" customHeight="1">
      <c r="A29" s="23" t="s">
        <v>46</v>
      </c>
      <c r="B29" s="24" t="s">
        <v>47</v>
      </c>
      <c r="C29" s="37">
        <f>27848.6+100+1946.7</f>
        <v>29895.3</v>
      </c>
      <c r="D29">
        <v>1946.7</v>
      </c>
    </row>
    <row r="30" spans="1:3" ht="33.75" customHeight="1">
      <c r="A30" s="36" t="s">
        <v>48</v>
      </c>
      <c r="B30" s="44" t="s">
        <v>49</v>
      </c>
      <c r="C30" s="37">
        <v>778</v>
      </c>
    </row>
    <row r="31" spans="1:3" ht="25.5" customHeight="1">
      <c r="A31" s="36" t="s">
        <v>78</v>
      </c>
      <c r="B31" s="55" t="s">
        <v>77</v>
      </c>
      <c r="C31" s="37">
        <v>150.4</v>
      </c>
    </row>
    <row r="32" spans="1:3" ht="28.5" customHeight="1">
      <c r="A32" s="49" t="s">
        <v>70</v>
      </c>
      <c r="B32" s="50" t="s">
        <v>71</v>
      </c>
      <c r="C32" s="51">
        <v>14855.7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6.3</v>
      </c>
    </row>
    <row r="34" spans="1:4" s="39" customFormat="1" ht="26.25" customHeight="1">
      <c r="A34" s="47" t="s">
        <v>58</v>
      </c>
      <c r="B34" s="38" t="s">
        <v>59</v>
      </c>
      <c r="C34" s="37">
        <f>6.7-0.4</f>
        <v>6.3</v>
      </c>
      <c r="D34" s="39">
        <v>-0.4</v>
      </c>
    </row>
    <row r="35" spans="1:3" ht="42.75" customHeight="1">
      <c r="A35" s="29" t="s">
        <v>53</v>
      </c>
      <c r="B35" s="31" t="s">
        <v>25</v>
      </c>
      <c r="C35" s="30">
        <f>C36+C37</f>
        <v>2700</v>
      </c>
    </row>
    <row r="36" spans="1:3" ht="26.25" customHeight="1" hidden="1">
      <c r="A36" s="32" t="s">
        <v>54</v>
      </c>
      <c r="B36" s="26" t="s">
        <v>51</v>
      </c>
      <c r="C36" s="37">
        <v>0</v>
      </c>
    </row>
    <row r="37" spans="1:3" ht="39.75" customHeight="1">
      <c r="A37" s="32" t="s">
        <v>55</v>
      </c>
      <c r="B37" s="25" t="s">
        <v>73</v>
      </c>
      <c r="C37" s="37">
        <v>2700</v>
      </c>
    </row>
    <row r="38" spans="1:3" ht="17.25" customHeight="1">
      <c r="A38" s="16" t="s">
        <v>26</v>
      </c>
      <c r="B38" s="17" t="s">
        <v>27</v>
      </c>
      <c r="C38" s="18">
        <f>C40+C39</f>
        <v>4560.5</v>
      </c>
    </row>
    <row r="39" spans="1:4" ht="16.5" customHeight="1">
      <c r="A39" s="46" t="s">
        <v>50</v>
      </c>
      <c r="B39" s="40" t="s">
        <v>62</v>
      </c>
      <c r="C39" s="41">
        <f>4805.5-550+300</f>
        <v>4555.5</v>
      </c>
      <c r="D39">
        <v>300</v>
      </c>
    </row>
    <row r="40" spans="1:4" ht="16.5" customHeight="1">
      <c r="A40" s="76" t="s">
        <v>108</v>
      </c>
      <c r="B40" s="40" t="s">
        <v>109</v>
      </c>
      <c r="C40" s="41">
        <v>5</v>
      </c>
      <c r="D40">
        <v>5</v>
      </c>
    </row>
    <row r="41" spans="1:3" ht="14.25" customHeight="1">
      <c r="A41" s="8" t="s">
        <v>28</v>
      </c>
      <c r="B41" s="9" t="s">
        <v>29</v>
      </c>
      <c r="C41" s="10">
        <f>C42+C43+C44</f>
        <v>6028.8</v>
      </c>
    </row>
    <row r="42" spans="1:4" ht="40.5" customHeight="1">
      <c r="A42" s="45" t="s">
        <v>30</v>
      </c>
      <c r="B42" s="42" t="s">
        <v>61</v>
      </c>
      <c r="C42" s="37">
        <f>1668.3+1090+3600-1629.5</f>
        <v>4728.8</v>
      </c>
      <c r="D42">
        <v>-1629.5</v>
      </c>
    </row>
    <row r="43" spans="1:3" ht="23.25" customHeight="1">
      <c r="A43" s="45" t="s">
        <v>31</v>
      </c>
      <c r="B43" s="52" t="s">
        <v>63</v>
      </c>
      <c r="C43" s="37">
        <f>300+500</f>
        <v>800</v>
      </c>
    </row>
    <row r="44" spans="1:4" ht="39" customHeight="1">
      <c r="A44" s="74" t="s">
        <v>103</v>
      </c>
      <c r="B44" s="75" t="s">
        <v>104</v>
      </c>
      <c r="C44" s="56">
        <f>160+340</f>
        <v>500</v>
      </c>
      <c r="D44">
        <v>340</v>
      </c>
    </row>
    <row r="45" spans="1:4" ht="13.5" customHeight="1">
      <c r="A45" s="8" t="s">
        <v>32</v>
      </c>
      <c r="B45" s="9" t="s">
        <v>33</v>
      </c>
      <c r="C45" s="18">
        <f>12+55.6</f>
        <v>67.6</v>
      </c>
      <c r="D45">
        <v>55.6</v>
      </c>
    </row>
    <row r="46" spans="1:3" ht="17.25" customHeight="1" hidden="1">
      <c r="A46" s="8" t="s">
        <v>34</v>
      </c>
      <c r="B46" s="9" t="s">
        <v>35</v>
      </c>
      <c r="C46" s="10">
        <f>C47</f>
        <v>0</v>
      </c>
    </row>
    <row r="47" spans="1:3" s="4" customFormat="1" ht="15.75" customHeight="1" hidden="1">
      <c r="A47" s="48" t="s">
        <v>56</v>
      </c>
      <c r="B47" s="14" t="s">
        <v>57</v>
      </c>
      <c r="C47" s="37">
        <v>0</v>
      </c>
    </row>
    <row r="48" spans="1:3" ht="15" customHeight="1">
      <c r="A48" s="8" t="s">
        <v>36</v>
      </c>
      <c r="B48" s="33" t="s">
        <v>37</v>
      </c>
      <c r="C48" s="10">
        <f>C49+C51</f>
        <v>250821.2</v>
      </c>
    </row>
    <row r="49" spans="1:3" ht="16.5" customHeight="1">
      <c r="A49" s="68" t="s">
        <v>96</v>
      </c>
      <c r="B49" s="69" t="s">
        <v>97</v>
      </c>
      <c r="C49" s="10">
        <f>SUM(C50)</f>
        <v>8319.6</v>
      </c>
    </row>
    <row r="50" spans="1:3" ht="15" customHeight="1">
      <c r="A50" s="70" t="s">
        <v>98</v>
      </c>
      <c r="B50" s="71" t="s">
        <v>99</v>
      </c>
      <c r="C50" s="56">
        <v>8319.6</v>
      </c>
    </row>
    <row r="51" spans="1:3" ht="15" customHeight="1">
      <c r="A51" s="8" t="s">
        <v>38</v>
      </c>
      <c r="B51" s="19" t="s">
        <v>60</v>
      </c>
      <c r="C51" s="10">
        <f>C52+C55+C67+C69</f>
        <v>242501.6</v>
      </c>
    </row>
    <row r="52" spans="1:3" ht="16.5" customHeight="1">
      <c r="A52" s="53" t="s">
        <v>89</v>
      </c>
      <c r="B52" s="20" t="s">
        <v>79</v>
      </c>
      <c r="C52" s="56">
        <f>SUM(C53:C54)</f>
        <v>54253.6</v>
      </c>
    </row>
    <row r="53" spans="1:3" ht="15" customHeight="1">
      <c r="A53" s="53" t="s">
        <v>74</v>
      </c>
      <c r="B53" s="65" t="s">
        <v>75</v>
      </c>
      <c r="C53" s="59">
        <v>50416.4</v>
      </c>
    </row>
    <row r="54" spans="1:3" ht="16.5" customHeight="1">
      <c r="A54" s="45"/>
      <c r="B54" s="65" t="s">
        <v>76</v>
      </c>
      <c r="C54" s="59">
        <v>3837.2</v>
      </c>
    </row>
    <row r="55" spans="1:3" ht="16.5" customHeight="1">
      <c r="A55" s="53" t="s">
        <v>88</v>
      </c>
      <c r="B55" s="20" t="s">
        <v>39</v>
      </c>
      <c r="C55" s="64">
        <f>SUM(C56:C66)</f>
        <v>124981.29999999999</v>
      </c>
    </row>
    <row r="56" spans="1:3" ht="23.25" customHeight="1">
      <c r="A56" s="53" t="s">
        <v>74</v>
      </c>
      <c r="B56" s="65" t="s">
        <v>90</v>
      </c>
      <c r="C56" s="60">
        <f>19764.2-6881.2</f>
        <v>12883</v>
      </c>
    </row>
    <row r="57" spans="1:3" ht="16.5" customHeight="1">
      <c r="A57" s="53"/>
      <c r="B57" s="65" t="s">
        <v>91</v>
      </c>
      <c r="C57" s="61">
        <v>1700.8</v>
      </c>
    </row>
    <row r="58" spans="1:4" ht="26.25" customHeight="1">
      <c r="A58" s="53"/>
      <c r="B58" s="65" t="s">
        <v>94</v>
      </c>
      <c r="C58" s="61">
        <f>41510+20041.6</f>
        <v>61551.6</v>
      </c>
      <c r="D58">
        <v>20041.6</v>
      </c>
    </row>
    <row r="59" spans="1:3" ht="24" customHeight="1">
      <c r="A59" s="53"/>
      <c r="B59" s="65" t="s">
        <v>84</v>
      </c>
      <c r="C59" s="61">
        <v>10000</v>
      </c>
    </row>
    <row r="60" spans="1:3" ht="36.75" customHeight="1">
      <c r="A60" s="53"/>
      <c r="B60" s="65" t="s">
        <v>92</v>
      </c>
      <c r="C60" s="61">
        <v>3086.5</v>
      </c>
    </row>
    <row r="61" spans="1:3" ht="16.5" customHeight="1">
      <c r="A61" s="53"/>
      <c r="B61" s="65" t="s">
        <v>95</v>
      </c>
      <c r="C61" s="61">
        <v>9637.2</v>
      </c>
    </row>
    <row r="62" spans="1:3" ht="16.5" customHeight="1">
      <c r="A62" s="53"/>
      <c r="B62" s="65" t="s">
        <v>101</v>
      </c>
      <c r="C62" s="61">
        <v>20000</v>
      </c>
    </row>
    <row r="63" spans="1:4" ht="15.75" customHeight="1" hidden="1">
      <c r="A63" s="53"/>
      <c r="B63" s="65" t="s">
        <v>83</v>
      </c>
      <c r="C63" s="61">
        <f>212.3-212.3</f>
        <v>0</v>
      </c>
      <c r="D63">
        <v>-212.3</v>
      </c>
    </row>
    <row r="64" spans="1:4" ht="33.75" customHeight="1">
      <c r="A64" s="53"/>
      <c r="B64" s="65" t="s">
        <v>107</v>
      </c>
      <c r="C64" s="61">
        <v>1255.4</v>
      </c>
      <c r="D64">
        <v>1255.4</v>
      </c>
    </row>
    <row r="65" spans="1:4" ht="26.25" customHeight="1">
      <c r="A65" s="53"/>
      <c r="B65" s="65" t="s">
        <v>110</v>
      </c>
      <c r="C65" s="61">
        <v>285</v>
      </c>
      <c r="D65">
        <v>285</v>
      </c>
    </row>
    <row r="66" spans="1:3" ht="15" customHeight="1">
      <c r="A66" s="53"/>
      <c r="B66" s="65" t="s">
        <v>102</v>
      </c>
      <c r="C66" s="61">
        <v>4581.8</v>
      </c>
    </row>
    <row r="67" spans="1:3" ht="15" customHeight="1">
      <c r="A67" s="53" t="s">
        <v>86</v>
      </c>
      <c r="B67" s="20" t="s">
        <v>80</v>
      </c>
      <c r="C67" s="63">
        <f>SUM(C68)</f>
        <v>2225.2</v>
      </c>
    </row>
    <row r="68" spans="1:3" ht="14.25" customHeight="1">
      <c r="A68" s="53" t="s">
        <v>74</v>
      </c>
      <c r="B68" s="65" t="s">
        <v>81</v>
      </c>
      <c r="C68" s="60">
        <f>1904.1+321.1</f>
        <v>2225.2</v>
      </c>
    </row>
    <row r="69" spans="1:3" ht="15.75" customHeight="1">
      <c r="A69" s="53" t="s">
        <v>87</v>
      </c>
      <c r="B69" s="58" t="s">
        <v>72</v>
      </c>
      <c r="C69" s="63">
        <f>SUM(C70:C73)</f>
        <v>61041.5</v>
      </c>
    </row>
    <row r="70" spans="1:3" ht="16.5" customHeight="1">
      <c r="A70" s="57" t="s">
        <v>74</v>
      </c>
      <c r="B70" s="66" t="s">
        <v>82</v>
      </c>
      <c r="C70" s="62">
        <f>6109.8+6773.2</f>
        <v>12883</v>
      </c>
    </row>
    <row r="71" spans="1:3" ht="16.5" customHeight="1">
      <c r="A71" s="57"/>
      <c r="B71" s="66" t="s">
        <v>93</v>
      </c>
      <c r="C71" s="62">
        <f>13546.4+11.1</f>
        <v>13557.5</v>
      </c>
    </row>
    <row r="72" spans="1:3" ht="16.5" customHeight="1">
      <c r="A72" s="57"/>
      <c r="B72" s="66" t="s">
        <v>105</v>
      </c>
      <c r="C72" s="62">
        <v>25315.5</v>
      </c>
    </row>
    <row r="73" spans="1:4" ht="16.5" customHeight="1" thickBot="1">
      <c r="A73" s="57"/>
      <c r="B73" s="66" t="s">
        <v>106</v>
      </c>
      <c r="C73" s="62">
        <v>9285.5</v>
      </c>
      <c r="D73">
        <v>9285.5</v>
      </c>
    </row>
    <row r="74" spans="1:3" s="21" customFormat="1" ht="18" customHeight="1" thickBot="1">
      <c r="A74" s="77" t="s">
        <v>40</v>
      </c>
      <c r="B74" s="78"/>
      <c r="C74" s="67">
        <f>C48+C17</f>
        <v>405149.7</v>
      </c>
    </row>
    <row r="75" ht="12.75">
      <c r="C75" s="43"/>
    </row>
    <row r="76" ht="12.75">
      <c r="C76" s="43"/>
    </row>
    <row r="77" ht="12.75">
      <c r="C77" s="43"/>
    </row>
    <row r="78" ht="12.75">
      <c r="C78" s="43"/>
    </row>
    <row r="79" ht="12.75">
      <c r="C79" s="43"/>
    </row>
  </sheetData>
  <sheetProtection/>
  <mergeCells count="6">
    <mergeCell ref="A74:B7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2019-01-15T14:22:14Z</cp:lastPrinted>
  <dcterms:created xsi:type="dcterms:W3CDTF">2005-12-20T08:48:21Z</dcterms:created>
  <dcterms:modified xsi:type="dcterms:W3CDTF">2019-08-30T11:00:45Z</dcterms:modified>
  <cp:category/>
  <cp:version/>
  <cp:contentType/>
  <cp:contentStatus/>
</cp:coreProperties>
</file>