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кредиторская" sheetId="7" r:id="rId1"/>
  </sheets>
  <definedNames>
    <definedName name="_xlnm.Print_Area" localSheetId="0">кредиторская!$A$1:$G$25</definedName>
  </definedNames>
  <calcPr calcId="145621"/>
</workbook>
</file>

<file path=xl/calcChain.xml><?xml version="1.0" encoding="utf-8"?>
<calcChain xmlns="http://schemas.openxmlformats.org/spreadsheetml/2006/main">
  <c r="G25" i="7" l="1"/>
  <c r="G15" i="7"/>
  <c r="G16" i="7"/>
  <c r="G17" i="7"/>
  <c r="G18" i="7"/>
  <c r="G19" i="7"/>
  <c r="G20" i="7"/>
  <c r="G21" i="7"/>
  <c r="G22" i="7"/>
  <c r="G23" i="7"/>
  <c r="G24" i="7"/>
  <c r="G14" i="7"/>
  <c r="C24" i="7"/>
  <c r="C25" i="7"/>
  <c r="C14" i="7"/>
  <c r="B25" i="7"/>
  <c r="D25" i="7"/>
  <c r="E11" i="7"/>
  <c r="E17" i="7"/>
  <c r="F21" i="7"/>
  <c r="B24" i="7"/>
  <c r="B22" i="7"/>
  <c r="B20" i="7"/>
  <c r="F23" i="7"/>
  <c r="F22" i="7"/>
  <c r="E15" i="7"/>
  <c r="F19" i="7"/>
  <c r="F18" i="7"/>
  <c r="F17" i="7"/>
  <c r="F16" i="7"/>
  <c r="F15" i="7"/>
  <c r="F14" i="7"/>
  <c r="F13" i="7"/>
  <c r="F12" i="7"/>
  <c r="F11" i="7"/>
  <c r="F24" i="7"/>
  <c r="F20" i="7"/>
  <c r="E22" i="7"/>
  <c r="E25" i="7"/>
  <c r="E14" i="7"/>
  <c r="E18" i="7"/>
  <c r="E24" i="7"/>
  <c r="E20" i="7"/>
  <c r="E12" i="7"/>
  <c r="E19" i="7"/>
  <c r="E23" i="7"/>
  <c r="E13" i="7"/>
  <c r="E16" i="7"/>
  <c r="E21" i="7"/>
  <c r="C21" i="7"/>
  <c r="C11" i="7"/>
  <c r="C23" i="7"/>
  <c r="C18" i="7"/>
  <c r="C17" i="7"/>
  <c r="C20" i="7"/>
  <c r="C19" i="7"/>
  <c r="F25" i="7"/>
  <c r="C12" i="7"/>
  <c r="C16" i="7"/>
  <c r="C15" i="7"/>
  <c r="C13" i="7"/>
  <c r="C22" i="7"/>
</calcChain>
</file>

<file path=xl/sharedStrings.xml><?xml version="1.0" encoding="utf-8"?>
<sst xmlns="http://schemas.openxmlformats.org/spreadsheetml/2006/main" count="27" uniqueCount="26">
  <si>
    <t>Кредиторская задолженность по видам товаров, работ, услуг</t>
  </si>
  <si>
    <t>сумма, тыс.руб.</t>
  </si>
  <si>
    <t>Итого:</t>
  </si>
  <si>
    <t>Аренда имущества</t>
  </si>
  <si>
    <t>Разработка проекта генерального плана городского поселения и правил землепользования и застройки</t>
  </si>
  <si>
    <t>Благоустройство и санитарное содержание территории</t>
  </si>
  <si>
    <t>Содержание кладбища</t>
  </si>
  <si>
    <t>Приложение  6</t>
  </si>
  <si>
    <t>темп роста , %</t>
  </si>
  <si>
    <t>Противопожарные мероприятия</t>
  </si>
  <si>
    <t>Динамика (увеличение(+) / уменьшение (-))</t>
  </si>
  <si>
    <t>Ремонт водопроводных сетей г. Сланцы</t>
  </si>
  <si>
    <t>Услуги почтовой связи</t>
  </si>
  <si>
    <t>на 01.01.2018 г.</t>
  </si>
  <si>
    <t>Коммунальные услуги</t>
  </si>
  <si>
    <t>Основные средства, расходные материалы</t>
  </si>
  <si>
    <t>Сервисное обслуживание, установка,сопровождение программ</t>
  </si>
  <si>
    <r>
      <t xml:space="preserve">сумма, тыс.руб.     </t>
    </r>
    <r>
      <rPr>
        <b/>
        <sz val="9"/>
        <rFont val="Times New Roman"/>
        <family val="1"/>
        <charset val="204"/>
      </rPr>
      <t xml:space="preserve">гр.6= гр.4-гр.2     </t>
    </r>
  </si>
  <si>
    <t>структура задолженности,                     %</t>
  </si>
  <si>
    <t>структура задолженности,                            %</t>
  </si>
  <si>
    <t>Прочие работы, услуги (услуги по начислению платы за наем, разработка проектов, тех. документации, оценка, экспертиза смет, др. документации, сервисное обслуживание, установка,сопровождение программ, едакционно-издательские услуги, подписка на газеты и журнлы)</t>
  </si>
  <si>
    <t xml:space="preserve">в том числе:  приобретение квартир </t>
  </si>
  <si>
    <t>Работы, услуги по содержанию и ремонту муниципального имущества</t>
  </si>
  <si>
    <t>в том числе очистка ливневых стоков</t>
  </si>
  <si>
    <t>Динамика кредиторской задолженности перед поставщиками и подрядчиками  по видам товаров, работ, услуг учреждениями Сланцевского городского поселения на 01.01.2019 года</t>
  </si>
  <si>
    <t>на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</si>
</sst>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"/>
  </numFmts>
  <fonts count="16" x14ac:knownFonts="1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/>
    <xf numFmtId="0" fontId="3" fillId="0" borderId="4" xfId="0" applyFont="1" applyBorder="1"/>
    <xf numFmtId="0" fontId="3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/>
    <xf numFmtId="0" fontId="2" fillId="0" borderId="0" xfId="0" applyFont="1" applyAlignment="1">
      <alignment horizontal="center" wrapText="1"/>
    </xf>
    <xf numFmtId="172" fontId="3" fillId="0" borderId="6" xfId="0" applyNumberFormat="1" applyFont="1" applyBorder="1" applyAlignment="1">
      <alignment horizontal="right"/>
    </xf>
    <xf numFmtId="172" fontId="3" fillId="0" borderId="0" xfId="0" applyNumberFormat="1" applyFont="1" applyBorder="1"/>
    <xf numFmtId="0" fontId="10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/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172" fontId="12" fillId="0" borderId="7" xfId="0" applyNumberFormat="1" applyFont="1" applyBorder="1"/>
    <xf numFmtId="172" fontId="13" fillId="0" borderId="2" xfId="0" applyNumberFormat="1" applyFont="1" applyBorder="1"/>
    <xf numFmtId="172" fontId="12" fillId="0" borderId="0" xfId="0" applyNumberFormat="1" applyFont="1" applyBorder="1"/>
    <xf numFmtId="172" fontId="8" fillId="0" borderId="2" xfId="0" applyNumberFormat="1" applyFont="1" applyBorder="1"/>
    <xf numFmtId="0" fontId="8" fillId="0" borderId="1" xfId="0" applyFont="1" applyBorder="1"/>
    <xf numFmtId="172" fontId="8" fillId="0" borderId="2" xfId="0" applyNumberFormat="1" applyFont="1" applyBorder="1" applyAlignment="1">
      <alignment horizontal="right"/>
    </xf>
    <xf numFmtId="0" fontId="3" fillId="0" borderId="5" xfId="0" applyFont="1" applyBorder="1" applyAlignment="1">
      <alignment wrapText="1"/>
    </xf>
    <xf numFmtId="0" fontId="12" fillId="0" borderId="4" xfId="0" applyFont="1" applyBorder="1" applyAlignment="1">
      <alignment wrapText="1"/>
    </xf>
    <xf numFmtId="172" fontId="12" fillId="0" borderId="6" xfId="0" applyNumberFormat="1" applyFont="1" applyBorder="1" applyAlignment="1">
      <alignment horizontal="right"/>
    </xf>
    <xf numFmtId="0" fontId="12" fillId="0" borderId="0" xfId="0" applyFont="1"/>
    <xf numFmtId="172" fontId="14" fillId="0" borderId="6" xfId="0" applyNumberFormat="1" applyFont="1" applyBorder="1"/>
    <xf numFmtId="172" fontId="14" fillId="0" borderId="8" xfId="0" applyNumberFormat="1" applyFont="1" applyBorder="1"/>
    <xf numFmtId="172" fontId="15" fillId="0" borderId="8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zoomScaleNormal="100" workbookViewId="0">
      <selection activeCell="H28" sqref="H28"/>
    </sheetView>
  </sheetViews>
  <sheetFormatPr defaultColWidth="8.85546875" defaultRowHeight="12.75" x14ac:dyDescent="0.2"/>
  <cols>
    <col min="1" max="1" width="38.5703125" style="7" customWidth="1"/>
    <col min="2" max="2" width="10.140625" style="7" customWidth="1"/>
    <col min="3" max="3" width="10" style="7" customWidth="1"/>
    <col min="4" max="4" width="10.140625" style="7" customWidth="1"/>
    <col min="5" max="5" width="10.42578125" style="7" customWidth="1"/>
    <col min="6" max="6" width="10.140625" style="7" customWidth="1"/>
    <col min="7" max="7" width="11.140625" style="7" customWidth="1"/>
    <col min="8" max="8" width="11.28515625" style="7" customWidth="1"/>
    <col min="9" max="16384" width="8.85546875" style="7"/>
  </cols>
  <sheetData>
    <row r="1" spans="1:9" x14ac:dyDescent="0.2">
      <c r="G1" s="8" t="s">
        <v>7</v>
      </c>
    </row>
    <row r="2" spans="1:9" x14ac:dyDescent="0.2">
      <c r="G2" s="8"/>
    </row>
    <row r="3" spans="1:9" x14ac:dyDescent="0.2">
      <c r="G3" s="9"/>
    </row>
    <row r="5" spans="1:9" ht="45.75" customHeight="1" x14ac:dyDescent="0.25">
      <c r="A5" s="37" t="s">
        <v>24</v>
      </c>
      <c r="B5" s="37"/>
      <c r="C5" s="37"/>
      <c r="D5" s="37"/>
      <c r="E5" s="37"/>
      <c r="F5" s="37"/>
      <c r="G5" s="37"/>
      <c r="H5" s="10"/>
      <c r="I5" s="10"/>
    </row>
    <row r="6" spans="1:9" ht="25.5" customHeight="1" x14ac:dyDescent="0.2">
      <c r="A6" s="11"/>
      <c r="B6" s="11"/>
      <c r="C6" s="11"/>
      <c r="D6" s="11"/>
      <c r="E6" s="11"/>
      <c r="F6" s="11"/>
      <c r="G6" s="11"/>
      <c r="H6" s="10"/>
      <c r="I6" s="10"/>
    </row>
    <row r="8" spans="1:9" ht="39.75" customHeight="1" x14ac:dyDescent="0.2">
      <c r="A8" s="38" t="s">
        <v>0</v>
      </c>
      <c r="B8" s="40" t="s">
        <v>13</v>
      </c>
      <c r="C8" s="41"/>
      <c r="D8" s="40" t="s">
        <v>25</v>
      </c>
      <c r="E8" s="41"/>
      <c r="F8" s="34" t="s">
        <v>10</v>
      </c>
      <c r="G8" s="35"/>
      <c r="H8" s="36"/>
      <c r="I8" s="36"/>
    </row>
    <row r="9" spans="1:9" ht="52.5" customHeight="1" x14ac:dyDescent="0.2">
      <c r="A9" s="39"/>
      <c r="B9" s="18" t="s">
        <v>1</v>
      </c>
      <c r="C9" s="20" t="s">
        <v>18</v>
      </c>
      <c r="D9" s="18" t="s">
        <v>1</v>
      </c>
      <c r="E9" s="20" t="s">
        <v>19</v>
      </c>
      <c r="F9" s="18" t="s">
        <v>17</v>
      </c>
      <c r="G9" s="19" t="s">
        <v>8</v>
      </c>
      <c r="H9" s="15"/>
      <c r="I9" s="15"/>
    </row>
    <row r="10" spans="1:9" s="17" customFormat="1" ht="11.25" x14ac:dyDescent="0.2">
      <c r="A10" s="1">
        <v>1</v>
      </c>
      <c r="B10" s="14">
        <v>2</v>
      </c>
      <c r="C10" s="3">
        <v>3</v>
      </c>
      <c r="D10" s="14">
        <v>4</v>
      </c>
      <c r="E10" s="3">
        <v>5</v>
      </c>
      <c r="F10" s="14">
        <v>6</v>
      </c>
      <c r="G10" s="2">
        <v>7</v>
      </c>
      <c r="H10" s="16"/>
      <c r="I10" s="16"/>
    </row>
    <row r="11" spans="1:9" ht="30.6" hidden="1" customHeight="1" x14ac:dyDescent="0.25">
      <c r="A11" s="4" t="s">
        <v>11</v>
      </c>
      <c r="B11" s="31">
        <v>0</v>
      </c>
      <c r="C11" s="21">
        <f>B11/$B$25*100</f>
        <v>0</v>
      </c>
      <c r="D11" s="31">
        <v>0</v>
      </c>
      <c r="E11" s="21">
        <f>D11/$D$25*100</f>
        <v>0</v>
      </c>
      <c r="F11" s="31">
        <f t="shared" ref="F11:F25" si="0">D11-B11</f>
        <v>0</v>
      </c>
      <c r="G11" s="12"/>
      <c r="H11" s="13"/>
      <c r="I11" s="13"/>
    </row>
    <row r="12" spans="1:9" ht="24.6" hidden="1" customHeight="1" x14ac:dyDescent="0.25">
      <c r="A12" s="4" t="s">
        <v>5</v>
      </c>
      <c r="B12" s="31"/>
      <c r="C12" s="21">
        <f t="shared" ref="C12:C25" si="1">B12/$B$25*100</f>
        <v>0</v>
      </c>
      <c r="D12" s="31"/>
      <c r="E12" s="21">
        <f t="shared" ref="E12:E25" si="2">D12/$D$25*100</f>
        <v>0</v>
      </c>
      <c r="F12" s="31">
        <f t="shared" si="0"/>
        <v>0</v>
      </c>
      <c r="G12" s="12"/>
      <c r="H12" s="13"/>
      <c r="I12" s="13"/>
    </row>
    <row r="13" spans="1:9" ht="19.5" hidden="1" customHeight="1" x14ac:dyDescent="0.25">
      <c r="A13" s="4" t="s">
        <v>12</v>
      </c>
      <c r="B13" s="31">
        <v>0</v>
      </c>
      <c r="C13" s="21">
        <f t="shared" si="1"/>
        <v>0</v>
      </c>
      <c r="D13" s="31">
        <v>0</v>
      </c>
      <c r="E13" s="21">
        <f t="shared" si="2"/>
        <v>0</v>
      </c>
      <c r="F13" s="31">
        <f t="shared" si="0"/>
        <v>0</v>
      </c>
      <c r="G13" s="12"/>
      <c r="H13" s="13"/>
      <c r="I13" s="13"/>
    </row>
    <row r="14" spans="1:9" ht="15.75" customHeight="1" x14ac:dyDescent="0.25">
      <c r="A14" s="4" t="s">
        <v>14</v>
      </c>
      <c r="B14" s="31">
        <v>155.9</v>
      </c>
      <c r="C14" s="21">
        <f>B14/$B$25*100</f>
        <v>2.7114458145642386</v>
      </c>
      <c r="D14" s="31">
        <v>1047</v>
      </c>
      <c r="E14" s="21">
        <f t="shared" si="2"/>
        <v>100</v>
      </c>
      <c r="F14" s="31">
        <f t="shared" si="0"/>
        <v>891.1</v>
      </c>
      <c r="G14" s="12">
        <f>D14/B14*100</f>
        <v>671.58434894162917</v>
      </c>
      <c r="H14" s="13"/>
      <c r="I14" s="13"/>
    </row>
    <row r="15" spans="1:9" ht="18" hidden="1" customHeight="1" x14ac:dyDescent="0.25">
      <c r="A15" s="5" t="s">
        <v>3</v>
      </c>
      <c r="B15" s="32"/>
      <c r="C15" s="21">
        <f t="shared" si="1"/>
        <v>0</v>
      </c>
      <c r="D15" s="32"/>
      <c r="E15" s="21">
        <f t="shared" si="2"/>
        <v>0</v>
      </c>
      <c r="F15" s="32">
        <f t="shared" si="0"/>
        <v>0</v>
      </c>
      <c r="G15" s="12" t="e">
        <f t="shared" ref="G15:G24" si="3">D15/B15*100</f>
        <v>#DIV/0!</v>
      </c>
      <c r="H15" s="13"/>
      <c r="I15" s="13"/>
    </row>
    <row r="16" spans="1:9" ht="18" hidden="1" customHeight="1" x14ac:dyDescent="0.25">
      <c r="A16" s="6" t="s">
        <v>9</v>
      </c>
      <c r="B16" s="32"/>
      <c r="C16" s="21">
        <f t="shared" si="1"/>
        <v>0</v>
      </c>
      <c r="D16" s="32"/>
      <c r="E16" s="21">
        <f t="shared" si="2"/>
        <v>0</v>
      </c>
      <c r="F16" s="32">
        <f t="shared" si="0"/>
        <v>0</v>
      </c>
      <c r="G16" s="12" t="e">
        <f t="shared" si="3"/>
        <v>#DIV/0!</v>
      </c>
      <c r="H16" s="13"/>
      <c r="I16" s="13"/>
    </row>
    <row r="17" spans="1:9" ht="18" hidden="1" customHeight="1" x14ac:dyDescent="0.25">
      <c r="A17" s="6" t="s">
        <v>6</v>
      </c>
      <c r="B17" s="32"/>
      <c r="C17" s="21">
        <f t="shared" si="1"/>
        <v>0</v>
      </c>
      <c r="D17" s="32"/>
      <c r="E17" s="21">
        <f t="shared" si="2"/>
        <v>0</v>
      </c>
      <c r="F17" s="32">
        <f t="shared" si="0"/>
        <v>0</v>
      </c>
      <c r="G17" s="12" t="e">
        <f t="shared" si="3"/>
        <v>#DIV/0!</v>
      </c>
      <c r="H17" s="13"/>
      <c r="I17" s="13"/>
    </row>
    <row r="18" spans="1:9" ht="25.9" hidden="1" customHeight="1" x14ac:dyDescent="0.25">
      <c r="A18" s="4" t="s">
        <v>16</v>
      </c>
      <c r="B18" s="32"/>
      <c r="C18" s="21">
        <f t="shared" si="1"/>
        <v>0</v>
      </c>
      <c r="D18" s="32"/>
      <c r="E18" s="21">
        <f t="shared" si="2"/>
        <v>0</v>
      </c>
      <c r="F18" s="32">
        <f t="shared" si="0"/>
        <v>0</v>
      </c>
      <c r="G18" s="12" t="e">
        <f t="shared" si="3"/>
        <v>#DIV/0!</v>
      </c>
      <c r="H18" s="13"/>
      <c r="I18" s="13"/>
    </row>
    <row r="19" spans="1:9" ht="53.45" hidden="1" customHeight="1" x14ac:dyDescent="0.25">
      <c r="A19" s="4" t="s">
        <v>4</v>
      </c>
      <c r="B19" s="32"/>
      <c r="C19" s="21">
        <f t="shared" si="1"/>
        <v>0</v>
      </c>
      <c r="D19" s="32"/>
      <c r="E19" s="21">
        <f t="shared" si="2"/>
        <v>0</v>
      </c>
      <c r="F19" s="32">
        <f t="shared" si="0"/>
        <v>0</v>
      </c>
      <c r="G19" s="12" t="e">
        <f t="shared" si="3"/>
        <v>#DIV/0!</v>
      </c>
      <c r="H19" s="13"/>
      <c r="I19" s="13"/>
    </row>
    <row r="20" spans="1:9" ht="38.25" customHeight="1" x14ac:dyDescent="0.25">
      <c r="A20" s="4" t="s">
        <v>22</v>
      </c>
      <c r="B20" s="32">
        <f>1342.4</f>
        <v>1342.4</v>
      </c>
      <c r="C20" s="21">
        <f t="shared" si="1"/>
        <v>23.347305076786622</v>
      </c>
      <c r="D20" s="32">
        <v>0</v>
      </c>
      <c r="E20" s="21">
        <f t="shared" si="2"/>
        <v>0</v>
      </c>
      <c r="F20" s="32">
        <f t="shared" si="0"/>
        <v>-1342.4</v>
      </c>
      <c r="G20" s="12">
        <f t="shared" si="3"/>
        <v>0</v>
      </c>
      <c r="H20" s="13"/>
      <c r="I20" s="13"/>
    </row>
    <row r="21" spans="1:9" ht="27" customHeight="1" x14ac:dyDescent="0.25">
      <c r="A21" s="28" t="s">
        <v>23</v>
      </c>
      <c r="B21" s="32">
        <v>905.7</v>
      </c>
      <c r="C21" s="21">
        <f t="shared" si="1"/>
        <v>15.752126197888588</v>
      </c>
      <c r="D21" s="32">
        <v>0</v>
      </c>
      <c r="E21" s="21">
        <f t="shared" si="2"/>
        <v>0</v>
      </c>
      <c r="F21" s="32">
        <f t="shared" si="0"/>
        <v>-905.7</v>
      </c>
      <c r="G21" s="12">
        <f t="shared" si="3"/>
        <v>0</v>
      </c>
      <c r="H21" s="13"/>
      <c r="I21" s="13"/>
    </row>
    <row r="22" spans="1:9" ht="26.45" customHeight="1" x14ac:dyDescent="0.25">
      <c r="A22" s="4" t="s">
        <v>15</v>
      </c>
      <c r="B22" s="32">
        <f>123.9+B23</f>
        <v>4045.9</v>
      </c>
      <c r="C22" s="21">
        <f t="shared" si="1"/>
        <v>70.367149590413419</v>
      </c>
      <c r="D22" s="32">
        <v>0</v>
      </c>
      <c r="E22" s="21">
        <f t="shared" si="2"/>
        <v>0</v>
      </c>
      <c r="F22" s="32">
        <f t="shared" si="0"/>
        <v>-4045.9</v>
      </c>
      <c r="G22" s="12">
        <f t="shared" si="3"/>
        <v>0</v>
      </c>
      <c r="H22" s="13"/>
      <c r="I22" s="13"/>
    </row>
    <row r="23" spans="1:9" s="30" customFormat="1" ht="26.45" customHeight="1" x14ac:dyDescent="0.25">
      <c r="A23" s="28" t="s">
        <v>21</v>
      </c>
      <c r="B23" s="33">
        <v>3922</v>
      </c>
      <c r="C23" s="21">
        <f t="shared" si="1"/>
        <v>68.212254552411451</v>
      </c>
      <c r="D23" s="33">
        <v>0</v>
      </c>
      <c r="E23" s="23">
        <f t="shared" si="2"/>
        <v>0</v>
      </c>
      <c r="F23" s="33">
        <f t="shared" si="0"/>
        <v>-3922</v>
      </c>
      <c r="G23" s="29">
        <f t="shared" si="3"/>
        <v>0</v>
      </c>
      <c r="H23" s="23"/>
      <c r="I23" s="23"/>
    </row>
    <row r="24" spans="1:9" ht="94.5" customHeight="1" x14ac:dyDescent="0.25">
      <c r="A24" s="27" t="s">
        <v>20</v>
      </c>
      <c r="B24" s="32">
        <f>78.8+13.8+87.1+21.2+4.4</f>
        <v>205.29999999999998</v>
      </c>
      <c r="C24" s="21">
        <f t="shared" si="1"/>
        <v>3.5706210758822201</v>
      </c>
      <c r="D24" s="32">
        <v>0</v>
      </c>
      <c r="E24" s="23">
        <f t="shared" si="2"/>
        <v>0</v>
      </c>
      <c r="F24" s="32">
        <f t="shared" si="0"/>
        <v>-205.29999999999998</v>
      </c>
      <c r="G24" s="12">
        <f t="shared" si="3"/>
        <v>0</v>
      </c>
      <c r="H24" s="13"/>
      <c r="I24" s="13"/>
    </row>
    <row r="25" spans="1:9" ht="17.25" customHeight="1" x14ac:dyDescent="0.25">
      <c r="A25" s="25" t="s">
        <v>2</v>
      </c>
      <c r="B25" s="24">
        <f>SUM(B11:B24)-B23-B21+0.2</f>
        <v>5749.6999999999989</v>
      </c>
      <c r="C25" s="22">
        <f t="shared" si="1"/>
        <v>100</v>
      </c>
      <c r="D25" s="24">
        <f>SUM(D11:D24)-D23-D21</f>
        <v>1047</v>
      </c>
      <c r="E25" s="22">
        <f t="shared" si="2"/>
        <v>100</v>
      </c>
      <c r="F25" s="24">
        <f t="shared" si="0"/>
        <v>-4702.6999999999989</v>
      </c>
      <c r="G25" s="26">
        <f>D25/B25*100</f>
        <v>18.209645720646296</v>
      </c>
      <c r="H25" s="13"/>
      <c r="I25" s="13"/>
    </row>
    <row r="27" spans="1:9" ht="25.5" customHeight="1" x14ac:dyDescent="0.2"/>
    <row r="29" spans="1:9" ht="12.75" customHeight="1" x14ac:dyDescent="0.2"/>
  </sheetData>
  <mergeCells count="6">
    <mergeCell ref="F8:G8"/>
    <mergeCell ref="H8:I8"/>
    <mergeCell ref="A5:G5"/>
    <mergeCell ref="A8:A9"/>
    <mergeCell ref="B8:C8"/>
    <mergeCell ref="D8:E8"/>
  </mergeCells>
  <phoneticPr fontId="1" type="noConversion"/>
  <pageMargins left="0.78" right="0" top="0.98425196850393704" bottom="0.98425196850393704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кредиторская</vt:lpstr>
      <vt:lpstr>кредиторская!Область_печати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Галина А. Семенова</cp:lastModifiedBy>
  <cp:lastPrinted>2018-02-07T11:34:22Z</cp:lastPrinted>
  <dcterms:created xsi:type="dcterms:W3CDTF">2002-03-11T10:22:12Z</dcterms:created>
  <dcterms:modified xsi:type="dcterms:W3CDTF">2019-04-17T09:37:53Z</dcterms:modified>
</cp:coreProperties>
</file>