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60" windowWidth="16350" windowHeight="1246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<sst xmlns="http://schemas.openxmlformats.org/spreadsheetml/2006/main" count="110" uniqueCount="107">
  <si>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</si>
  <si>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</si>
  <si>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</si>
  <si>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</si>
  <si>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</si>
  <si>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</si>
  <si>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</si>
  <si>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</si>
  <si>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</si>
  <si>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</si>
  <si>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</si>
  <si>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</si>
  <si>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</si>
  <si>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</si>
  <si>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</si>
  <si>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</si>
  <si>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</si>
  <si>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</si>
  <si>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</si>
  <si>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</si>
  <si>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</si>
  <si>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</si>
  <si>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</si>
  <si>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</si>
  <si>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</si>
  <si>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</si>
  <si>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</si>
  <si>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</si>
  <si>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</si>
  <si>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</si>
  <si>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</si>
  <si>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</si>
  <si>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</si>
  <si>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</si>
  <si>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</si>
  <si>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</si>
  <si>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</si>
  <si>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</si>
  <si>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</si>
  <si>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</si>
  <si>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</si>
  <si>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</si>
  <si>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</si>
  <si>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</si>
  <si>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</si>
  <si>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</si>
  <si>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</si>
  <si>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</si>
  <si>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</si>
  <si>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</si>
  <si>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</si>
  <si>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</si>
  <si>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</si>
  <si>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</si>
  <si>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</si>
  <si>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</si>
  <si>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</si>
  <si>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</si>
  <si>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</si>
  <si>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</si>
  <si>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</si>
  <si>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</si>
  <si>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</si>
  <si>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</si>
  <si>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</si>
  <si>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</si>
  <si>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</si>
  <si>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</si>
  <si>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</si>
  <si>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</si>
  <si>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</si>
  <si>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</si>
  <si>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</si>
  <si>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</si>
  <si>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</si>
  <si>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</si>
  <si>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</si>
  <si>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</si>
  <si>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</si>
  <si>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</si>
  <si>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</si>
  <si>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</si>
  <si>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на выполнение указов Президента РФ от 07.05.2012 г. </t>
  </si>
  <si>
    <t xml:space="preserve"> на поддержку отрасти культуры </t>
  </si>
  <si>
    <t xml:space="preserve"> на государственную поддержку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</si>
  <si>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Сланцевского муниципального района Ленинградской области на 2019 год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</si>
  <si>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</si>
  <si>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</si>
  <si>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</si>
  <si>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</si>
  <si>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на обеспечение стимулирующих выплат работникам муниципальных учреждений культуры Ленинградской области</t>
  </si>
  <si>
    <t xml:space="preserve"> на капитальный ремонт и ремонт автомобильных дорог общего пользования местного значения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</si>
  <si>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</si>
  <si>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для участия муниципальных образований Сланцевского муниципального района в международных проектах</t>
  </si>
  <si>
    <t xml:space="preserve"> 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</si>
  <si>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 xml:space="preserve"> на капитальный ремонт объектов культуры городских поселений Ленинградской области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</si>
  <si>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</si>
  <si>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</si>
  <si>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</si>
  <si>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</si>
  <si>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 xml:space="preserve"> на реализацию программ формирования современной комфортной среды</t>
  </si>
  <si>
    <t xml:space="preserve"> на реализацию мероприятий по обеспечению жильем молодых семей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</si>
  <si>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</si>
  <si>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</si>
  <si>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на финансирование мероприятий по расселению граждан</t>
  </si>
  <si>
    <t xml:space="preserve">                                                                          от 12.12.2018   № 395-гсд</t>
  </si>
  <si>
    <t xml:space="preserve"> (в редакции решения совета депутатов от 30.04.2019 № 435-гсд)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</si>
</sst>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5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6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6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179" fontId="6" fillId="0" borderId="15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179" fontId="6" fillId="33" borderId="19" xfId="0" applyNumberFormat="1" applyFont="1" applyFill="1" applyBorder="1" applyAlignment="1">
      <alignment/>
    </xf>
    <xf numFmtId="179" fontId="6" fillId="0" borderId="20" xfId="0" applyNumberFormat="1" applyFont="1" applyBorder="1" applyAlignment="1">
      <alignment/>
    </xf>
    <xf numFmtId="179" fontId="53" fillId="0" borderId="19" xfId="0" applyNumberFormat="1" applyFont="1" applyBorder="1" applyAlignment="1">
      <alignment/>
    </xf>
    <xf numFmtId="179" fontId="53" fillId="0" borderId="15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21" xfId="0" applyFont="1" applyBorder="1" applyAlignment="1">
      <alignment wrapText="1"/>
    </xf>
    <xf numFmtId="179" fontId="54" fillId="0" borderId="22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5"/>
  <sheetViews>
    <sheetView tabSelected="1" zoomScalePageLayoutView="0" workbookViewId="0" topLeftCell="A29">
      <selection activeCell="D12" sqref="D12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54" t="s">
        <v>69</v>
      </c>
    </row>
    <row r="3" ht="12.75">
      <c r="C3" s="54" t="s">
        <v>68</v>
      </c>
    </row>
    <row r="4" ht="12.75">
      <c r="C4" s="54" t="s">
        <v>67</v>
      </c>
    </row>
    <row r="5" ht="12.75">
      <c r="C5" s="54" t="s">
        <v>66</v>
      </c>
    </row>
    <row r="6" ht="12.75">
      <c r="C6" s="54" t="s">
        <v>65</v>
      </c>
    </row>
    <row r="7" ht="12.75">
      <c r="C7" s="54" t="s">
        <v>64</v>
      </c>
    </row>
    <row r="8" spans="2:3" ht="12.75" customHeight="1">
      <c r="B8" s="72"/>
      <c r="C8" s="85" t="s">
        <v>105</v>
      </c>
    </row>
    <row r="9" spans="2:3" ht="12.75">
      <c r="B9" s="73"/>
      <c r="C9" s="86" t="s">
        <v>106</v>
      </c>
    </row>
    <row r="10" ht="12.75">
      <c r="B10" t="s">
        <v>41</v>
      </c>
    </row>
    <row r="12" spans="1:3" ht="15.75">
      <c r="A12" s="78" t="s">
        <v>0</v>
      </c>
      <c r="B12" s="78"/>
      <c r="C12" s="78"/>
    </row>
    <row r="13" spans="1:3" ht="15.75">
      <c r="A13" s="78" t="s">
        <v>85</v>
      </c>
      <c r="B13" s="78"/>
      <c r="C13" s="78"/>
    </row>
    <row r="14" ht="15" thickBot="1">
      <c r="B14" s="2"/>
    </row>
    <row r="15" spans="1:3" s="1" customFormat="1" ht="12.75">
      <c r="A15" s="79" t="s">
        <v>1</v>
      </c>
      <c r="B15" s="81" t="s">
        <v>2</v>
      </c>
      <c r="C15" s="83" t="s">
        <v>3</v>
      </c>
    </row>
    <row r="16" spans="1:3" s="1" customFormat="1" ht="18.75" customHeight="1" thickBot="1">
      <c r="A16" s="80"/>
      <c r="B16" s="82"/>
      <c r="C16" s="84"/>
    </row>
    <row r="17" spans="1:3" ht="25.5">
      <c r="A17" s="5" t="s">
        <v>4</v>
      </c>
      <c r="B17" s="6" t="s">
        <v>5</v>
      </c>
      <c r="C17" s="7">
        <f>C18+C22+C24+C27+C38+C40+C45+C44+C20</f>
        <v>153311.1</v>
      </c>
    </row>
    <row r="18" spans="1:3" ht="16.5" customHeight="1">
      <c r="A18" s="8" t="s">
        <v>6</v>
      </c>
      <c r="B18" s="9" t="s">
        <v>7</v>
      </c>
      <c r="C18" s="10">
        <f>SUM(C19:C19)</f>
        <v>51746.3</v>
      </c>
    </row>
    <row r="19" spans="1:3" ht="17.25" customHeight="1">
      <c r="A19" s="45" t="s">
        <v>8</v>
      </c>
      <c r="B19" s="11" t="s">
        <v>9</v>
      </c>
      <c r="C19" s="37">
        <v>51746.3</v>
      </c>
    </row>
    <row r="20" spans="1:3" ht="17.25" customHeight="1">
      <c r="A20" s="35" t="s">
        <v>42</v>
      </c>
      <c r="B20" s="22" t="s">
        <v>43</v>
      </c>
      <c r="C20" s="10">
        <f>C21</f>
        <v>3839.6</v>
      </c>
    </row>
    <row r="21" spans="1:3" ht="18" customHeight="1">
      <c r="A21" s="45" t="s">
        <v>44</v>
      </c>
      <c r="B21" s="11" t="s">
        <v>45</v>
      </c>
      <c r="C21" s="37">
        <v>3839.6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5" t="s">
        <v>12</v>
      </c>
      <c r="B23" s="11" t="s">
        <v>13</v>
      </c>
      <c r="C23" s="37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39700</v>
      </c>
    </row>
    <row r="25" spans="1:3" ht="16.5" customHeight="1">
      <c r="A25" s="12" t="s">
        <v>16</v>
      </c>
      <c r="B25" s="13" t="s">
        <v>17</v>
      </c>
      <c r="C25" s="37">
        <v>2750</v>
      </c>
    </row>
    <row r="26" spans="1:3" ht="19.5" customHeight="1">
      <c r="A26" s="45" t="s">
        <v>18</v>
      </c>
      <c r="B26" s="11" t="s">
        <v>19</v>
      </c>
      <c r="C26" s="37">
        <v>36950</v>
      </c>
    </row>
    <row r="27" spans="1:3" ht="25.5">
      <c r="A27" s="8" t="s">
        <v>20</v>
      </c>
      <c r="B27" s="9" t="s">
        <v>21</v>
      </c>
      <c r="C27" s="10">
        <f>C28+C35+C33</f>
        <v>46439.4</v>
      </c>
    </row>
    <row r="28" spans="1:3" ht="50.25" customHeight="1">
      <c r="A28" s="27" t="s">
        <v>22</v>
      </c>
      <c r="B28" s="28" t="s">
        <v>23</v>
      </c>
      <c r="C28" s="10">
        <f>C29+C32+C30+C31</f>
        <v>43732.700000000004</v>
      </c>
    </row>
    <row r="29" spans="1:3" ht="32.25" customHeight="1">
      <c r="A29" s="23" t="s">
        <v>46</v>
      </c>
      <c r="B29" s="24" t="s">
        <v>47</v>
      </c>
      <c r="C29" s="37">
        <f>27848.6+100</f>
        <v>27948.6</v>
      </c>
    </row>
    <row r="30" spans="1:3" ht="33.75" customHeight="1">
      <c r="A30" s="36" t="s">
        <v>48</v>
      </c>
      <c r="B30" s="44" t="s">
        <v>49</v>
      </c>
      <c r="C30" s="37">
        <v>778</v>
      </c>
    </row>
    <row r="31" spans="1:3" ht="25.5" customHeight="1">
      <c r="A31" s="36" t="s">
        <v>78</v>
      </c>
      <c r="B31" s="55" t="s">
        <v>77</v>
      </c>
      <c r="C31" s="37">
        <v>150.4</v>
      </c>
    </row>
    <row r="32" spans="1:3" ht="28.5" customHeight="1">
      <c r="A32" s="49" t="s">
        <v>70</v>
      </c>
      <c r="B32" s="50" t="s">
        <v>71</v>
      </c>
      <c r="C32" s="51">
        <v>14855.7</v>
      </c>
    </row>
    <row r="33" spans="1:3" s="15" customFormat="1" ht="18.75" customHeight="1">
      <c r="A33" s="27" t="s">
        <v>52</v>
      </c>
      <c r="B33" s="34" t="s">
        <v>24</v>
      </c>
      <c r="C33" s="10">
        <f>C34</f>
        <v>6.7</v>
      </c>
    </row>
    <row r="34" spans="1:3" s="39" customFormat="1" ht="26.25" customHeight="1">
      <c r="A34" s="47" t="s">
        <v>58</v>
      </c>
      <c r="B34" s="38" t="s">
        <v>59</v>
      </c>
      <c r="C34" s="37">
        <v>6.7</v>
      </c>
    </row>
    <row r="35" spans="1:3" ht="42.75" customHeight="1">
      <c r="A35" s="29" t="s">
        <v>53</v>
      </c>
      <c r="B35" s="31" t="s">
        <v>25</v>
      </c>
      <c r="C35" s="30">
        <f>C36+C37</f>
        <v>2700</v>
      </c>
    </row>
    <row r="36" spans="1:3" ht="26.25" customHeight="1" hidden="1">
      <c r="A36" s="32" t="s">
        <v>54</v>
      </c>
      <c r="B36" s="26" t="s">
        <v>51</v>
      </c>
      <c r="C36" s="37">
        <v>0</v>
      </c>
    </row>
    <row r="37" spans="1:3" ht="39.75" customHeight="1">
      <c r="A37" s="32" t="s">
        <v>55</v>
      </c>
      <c r="B37" s="25" t="s">
        <v>73</v>
      </c>
      <c r="C37" s="37">
        <v>2700</v>
      </c>
    </row>
    <row r="38" spans="1:3" ht="17.25" customHeight="1">
      <c r="A38" s="16" t="s">
        <v>26</v>
      </c>
      <c r="B38" s="17" t="s">
        <v>27</v>
      </c>
      <c r="C38" s="18">
        <f>C39</f>
        <v>4255.5</v>
      </c>
    </row>
    <row r="39" spans="1:3" ht="16.5" customHeight="1">
      <c r="A39" s="46" t="s">
        <v>50</v>
      </c>
      <c r="B39" s="40" t="s">
        <v>62</v>
      </c>
      <c r="C39" s="41">
        <f>4805.5-550</f>
        <v>4255.5</v>
      </c>
    </row>
    <row r="40" spans="1:3" ht="14.25" customHeight="1">
      <c r="A40" s="8" t="s">
        <v>28</v>
      </c>
      <c r="B40" s="9" t="s">
        <v>29</v>
      </c>
      <c r="C40" s="10">
        <f>C41+C42+C43</f>
        <v>7318.3</v>
      </c>
    </row>
    <row r="41" spans="1:3" ht="40.5" customHeight="1">
      <c r="A41" s="45" t="s">
        <v>30</v>
      </c>
      <c r="B41" s="42" t="s">
        <v>61</v>
      </c>
      <c r="C41" s="37">
        <f>1668.3+1090+3600</f>
        <v>6358.3</v>
      </c>
    </row>
    <row r="42" spans="1:3" ht="23.25" customHeight="1">
      <c r="A42" s="45" t="s">
        <v>31</v>
      </c>
      <c r="B42" s="52" t="s">
        <v>63</v>
      </c>
      <c r="C42" s="37">
        <f>300+500</f>
        <v>800</v>
      </c>
    </row>
    <row r="43" spans="1:3" ht="39" customHeight="1">
      <c r="A43" s="74" t="s">
        <v>102</v>
      </c>
      <c r="B43" s="75" t="s">
        <v>103</v>
      </c>
      <c r="C43" s="56">
        <v>160</v>
      </c>
    </row>
    <row r="44" spans="1:3" ht="13.5" customHeight="1">
      <c r="A44" s="8" t="s">
        <v>32</v>
      </c>
      <c r="B44" s="9" t="s">
        <v>33</v>
      </c>
      <c r="C44" s="18">
        <v>12</v>
      </c>
    </row>
    <row r="45" spans="1:3" ht="17.25" customHeight="1" hidden="1">
      <c r="A45" s="8" t="s">
        <v>34</v>
      </c>
      <c r="B45" s="9" t="s">
        <v>35</v>
      </c>
      <c r="C45" s="10">
        <f>C46</f>
        <v>0</v>
      </c>
    </row>
    <row r="46" spans="1:3" s="4" customFormat="1" ht="15.75" customHeight="1" hidden="1">
      <c r="A46" s="48" t="s">
        <v>56</v>
      </c>
      <c r="B46" s="14" t="s">
        <v>57</v>
      </c>
      <c r="C46" s="37">
        <v>0</v>
      </c>
    </row>
    <row r="47" spans="1:3" ht="15" customHeight="1">
      <c r="A47" s="8" t="s">
        <v>36</v>
      </c>
      <c r="B47" s="33" t="s">
        <v>37</v>
      </c>
      <c r="C47" s="10">
        <f>C48+C50</f>
        <v>220166.00000000003</v>
      </c>
    </row>
    <row r="48" spans="1:3" ht="16.5" customHeight="1">
      <c r="A48" s="68" t="s">
        <v>96</v>
      </c>
      <c r="B48" s="69" t="s">
        <v>97</v>
      </c>
      <c r="C48" s="10">
        <f>SUM(C49)</f>
        <v>8319.6</v>
      </c>
    </row>
    <row r="49" spans="1:3" ht="15" customHeight="1">
      <c r="A49" s="70" t="s">
        <v>98</v>
      </c>
      <c r="B49" s="71" t="s">
        <v>99</v>
      </c>
      <c r="C49" s="56">
        <v>8319.6</v>
      </c>
    </row>
    <row r="50" spans="1:3" ht="15" customHeight="1">
      <c r="A50" s="8" t="s">
        <v>38</v>
      </c>
      <c r="B50" s="19" t="s">
        <v>60</v>
      </c>
      <c r="C50" s="10">
        <f>C51+C54+C64+C66</f>
        <v>211846.40000000002</v>
      </c>
    </row>
    <row r="51" spans="1:3" ht="16.5" customHeight="1">
      <c r="A51" s="53" t="s">
        <v>89</v>
      </c>
      <c r="B51" s="20" t="s">
        <v>79</v>
      </c>
      <c r="C51" s="56">
        <f>SUM(C52:C53)</f>
        <v>54253.6</v>
      </c>
    </row>
    <row r="52" spans="1:3" ht="15" customHeight="1">
      <c r="A52" s="53" t="s">
        <v>74</v>
      </c>
      <c r="B52" s="65" t="s">
        <v>75</v>
      </c>
      <c r="C52" s="59">
        <v>50416.4</v>
      </c>
    </row>
    <row r="53" spans="1:3" ht="16.5" customHeight="1">
      <c r="A53" s="45"/>
      <c r="B53" s="65" t="s">
        <v>76</v>
      </c>
      <c r="C53" s="59">
        <v>3837.2</v>
      </c>
    </row>
    <row r="54" spans="1:3" ht="16.5" customHeight="1">
      <c r="A54" s="53" t="s">
        <v>88</v>
      </c>
      <c r="B54" s="20" t="s">
        <v>39</v>
      </c>
      <c r="C54" s="64">
        <f>SUM(C55:C63)</f>
        <v>103611.6</v>
      </c>
    </row>
    <row r="55" spans="1:3" ht="23.25" customHeight="1">
      <c r="A55" s="53" t="s">
        <v>74</v>
      </c>
      <c r="B55" s="65" t="s">
        <v>90</v>
      </c>
      <c r="C55" s="60">
        <f>19764.2-6881.2</f>
        <v>12883</v>
      </c>
    </row>
    <row r="56" spans="1:3" ht="16.5" customHeight="1">
      <c r="A56" s="53"/>
      <c r="B56" s="65" t="s">
        <v>91</v>
      </c>
      <c r="C56" s="61">
        <v>1700.8</v>
      </c>
    </row>
    <row r="57" spans="1:3" ht="26.25" customHeight="1">
      <c r="A57" s="53"/>
      <c r="B57" s="65" t="s">
        <v>94</v>
      </c>
      <c r="C57" s="61">
        <v>41510</v>
      </c>
    </row>
    <row r="58" spans="1:3" ht="24" customHeight="1">
      <c r="A58" s="53"/>
      <c r="B58" s="65" t="s">
        <v>84</v>
      </c>
      <c r="C58" s="61">
        <v>10000</v>
      </c>
    </row>
    <row r="59" spans="1:3" ht="36.75" customHeight="1">
      <c r="A59" s="53"/>
      <c r="B59" s="65" t="s">
        <v>92</v>
      </c>
      <c r="C59" s="61">
        <v>3086.5</v>
      </c>
    </row>
    <row r="60" spans="1:3" ht="16.5" customHeight="1">
      <c r="A60" s="53"/>
      <c r="B60" s="65" t="s">
        <v>95</v>
      </c>
      <c r="C60" s="61">
        <v>9637.2</v>
      </c>
    </row>
    <row r="61" spans="1:3" ht="16.5" customHeight="1">
      <c r="A61" s="53"/>
      <c r="B61" s="65" t="s">
        <v>100</v>
      </c>
      <c r="C61" s="61">
        <v>20000</v>
      </c>
    </row>
    <row r="62" spans="1:3" ht="15.75" customHeight="1">
      <c r="A62" s="53"/>
      <c r="B62" s="65" t="s">
        <v>83</v>
      </c>
      <c r="C62" s="61">
        <v>212.3</v>
      </c>
    </row>
    <row r="63" spans="1:3" ht="15" customHeight="1">
      <c r="A63" s="53"/>
      <c r="B63" s="65" t="s">
        <v>101</v>
      </c>
      <c r="C63" s="61">
        <v>4581.8</v>
      </c>
    </row>
    <row r="64" spans="1:3" ht="15" customHeight="1">
      <c r="A64" s="53" t="s">
        <v>86</v>
      </c>
      <c r="B64" s="20" t="s">
        <v>80</v>
      </c>
      <c r="C64" s="63">
        <f>SUM(C65)</f>
        <v>2225.2</v>
      </c>
    </row>
    <row r="65" spans="1:3" ht="14.25" customHeight="1">
      <c r="A65" s="53" t="s">
        <v>74</v>
      </c>
      <c r="B65" s="65" t="s">
        <v>81</v>
      </c>
      <c r="C65" s="60">
        <f>1904.1+321.1</f>
        <v>2225.2</v>
      </c>
    </row>
    <row r="66" spans="1:3" ht="15.75" customHeight="1">
      <c r="A66" s="53" t="s">
        <v>87</v>
      </c>
      <c r="B66" s="58" t="s">
        <v>72</v>
      </c>
      <c r="C66" s="63">
        <f>SUM(C67:C69)</f>
        <v>51756</v>
      </c>
    </row>
    <row r="67" spans="1:3" ht="16.5" customHeight="1">
      <c r="A67" s="57" t="s">
        <v>74</v>
      </c>
      <c r="B67" s="66" t="s">
        <v>82</v>
      </c>
      <c r="C67" s="62">
        <f>6109.8+6773.2</f>
        <v>12883</v>
      </c>
    </row>
    <row r="68" spans="1:3" ht="16.5" customHeight="1">
      <c r="A68" s="57"/>
      <c r="B68" s="66" t="s">
        <v>93</v>
      </c>
      <c r="C68" s="62">
        <f>13546.4+11.1</f>
        <v>13557.5</v>
      </c>
    </row>
    <row r="69" spans="1:3" ht="16.5" customHeight="1" thickBot="1">
      <c r="A69" s="57"/>
      <c r="B69" s="66" t="s">
        <v>104</v>
      </c>
      <c r="C69" s="62">
        <v>25315.5</v>
      </c>
    </row>
    <row r="70" spans="1:3" s="21" customFormat="1" ht="18" customHeight="1" thickBot="1">
      <c r="A70" s="76" t="s">
        <v>40</v>
      </c>
      <c r="B70" s="77"/>
      <c r="C70" s="67">
        <f>C47+C17</f>
        <v>373477.10000000003</v>
      </c>
    </row>
    <row r="71" ht="12.75">
      <c r="C71" s="43"/>
    </row>
    <row r="72" ht="12.75">
      <c r="C72" s="43"/>
    </row>
    <row r="73" ht="12.75">
      <c r="C73" s="43"/>
    </row>
    <row r="74" ht="12.75">
      <c r="C74" s="43"/>
    </row>
    <row r="75" ht="12.75">
      <c r="C75" s="43"/>
    </row>
  </sheetData>
  <sheetProtection/>
  <mergeCells count="6">
    <mergeCell ref="A70:B70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2019-05-06T09:13:48Z</cp:lastPrinted>
  <dcterms:created xsi:type="dcterms:W3CDTF">2005-12-20T08:48:21Z</dcterms:created>
  <dcterms:modified xsi:type="dcterms:W3CDTF">2019-05-06T09:14:07Z</dcterms:modified>
  <cp:category/>
  <cp:version/>
  <cp:contentType/>
  <cp:contentStatus/>
</cp:coreProperties>
</file>