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'Бюджет'!$C$22</definedName>
    <definedName name="SIGN" localSheetId="0">'Бюджет'!$A$22:$K$23</definedName>
  </definedNames>
  <calcPr fullCalcOnLoad="1"/>
</workbook>
</file>

<file path=xl/sharedStrings.xml><?xml version="1.0" encoding="utf-8"?>
<sst xmlns="http://schemas.openxmlformats.org/spreadsheetml/2006/main" count="85" uniqueCount="84">
  <si>
    <t/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</si>
  <si>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</si>
  <si>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</si>
  <si>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</si>
  <si>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</si>
  <si>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</si>
  <si>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</si>
  <si>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</si>
  <si>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</si>
  <si>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</si>
  <si>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</si>
  <si>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</si>
  <si>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</si>
  <si>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</si>
  <si>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</si>
  <si>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</si>
  <si>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</si>
  <si>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</si>
  <si>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</si>
  <si>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</si>
  <si>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</si>
  <si>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</si>
  <si>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</si>
  <si>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</si>
  <si>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</si>
  <si>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</si>
  <si>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</si>
  <si>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</si>
  <si>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</si>
  <si>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</si>
  <si>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</si>
  <si>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1100</t>
  </si>
  <si>
    <t>% исполнения</t>
  </si>
  <si>
    <t>тыс.руб.</t>
  </si>
  <si>
    <t>Приложение 2</t>
  </si>
  <si>
    <t>1000</t>
  </si>
  <si>
    <t>1001</t>
  </si>
  <si>
    <t>Пенсионное обеспечение</t>
  </si>
  <si>
    <t>1003</t>
  </si>
  <si>
    <t>Социальное обеспечение населения</t>
  </si>
  <si>
    <t xml:space="preserve">Остаток </t>
  </si>
  <si>
    <t>0409</t>
  </si>
  <si>
    <t>0106</t>
  </si>
  <si>
    <t>0113</t>
  </si>
  <si>
    <t>ФИЗИЧЕСКАЯ КУЛЬТУРА И СПОРТ</t>
  </si>
  <si>
    <t>1300</t>
  </si>
  <si>
    <t>1301</t>
  </si>
  <si>
    <t>ОБСЛУЖИВАНИЕ ГОСУДАРСТВЕННОГО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</si>
  <si>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</si>
  <si>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</si>
  <si>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</si>
  <si>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КУЛЬТУРА, КИНЕМАТОГРАФИЯ</t>
  </si>
  <si>
    <t>1102</t>
  </si>
  <si>
    <t>Массовый спорт</t>
  </si>
  <si>
    <t>Кассовый план</t>
  </si>
  <si>
    <t xml:space="preserve">Исполнено </t>
  </si>
  <si>
    <t xml:space="preserve">Структура расходов, % </t>
  </si>
  <si>
    <t>к аналогич. периоду прош. года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</si>
  <si>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</si>
  <si>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</si>
  <si>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Обслуживание государственного внутреннего и муниципального долга</t>
  </si>
  <si>
    <t>1400</t>
  </si>
  <si>
    <t>1403</t>
  </si>
  <si>
    <t>Прочие межбюджетные трансферты общего характера</t>
  </si>
  <si>
    <t>ИТОГО: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</si>
  <si>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</si>
  <si>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</si>
  <si>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</si>
  <si>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</si>
  <si>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</si>
  <si>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</si>
  <si>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к плану 2018 года</t>
  </si>
  <si>
    <t>0705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</si>
  <si>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</si>
  <si>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</si>
  <si>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</si>
  <si>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</si>
  <si>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9 месяцев 2018 г</t>
  </si>
  <si>
    <t>План 2018 год</t>
  </si>
  <si>
    <t>Исполнено    9 месяцев 2017 г.</t>
  </si>
  <si>
    <t>Исполнение бюджета МО Сланцевское городское поселение по функциональной классификации расходов за 9 месяцев 2018 года.</t>
  </si>
  <si>
    <t>Обеспечение проведения выборов и референдумов</t>
  </si>
  <si>
    <t>0107</t>
  </si>
  <si>
    <t>к плану 9 месяцев 2018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</si>
</sst>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b/>
      <sz val="8"/>
      <name val="Arial Cyr"/>
      <family val="0"/>
    </font>
    <font>
      <b/>
      <sz val="8.5"/>
      <name val="MS Sans Serif"/>
      <family val="2"/>
    </font>
    <font>
      <sz val="8.5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3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 customHeight="1" outlineLevelRow="1"/>
  <cols>
    <col min="1" max="1" width="6.7109375" style="1" customWidth="1"/>
    <col min="2" max="2" width="50.28125" style="1" customWidth="1"/>
    <col min="3" max="3" width="11.57421875" style="1" customWidth="1"/>
    <col min="4" max="5" width="12.00390625" style="1" customWidth="1"/>
    <col min="6" max="6" width="12.57421875" style="1" customWidth="1"/>
    <col min="7" max="7" width="12.00390625" style="1" customWidth="1"/>
    <col min="8" max="8" width="10.8515625" style="1" customWidth="1"/>
    <col min="9" max="9" width="9.8515625" style="1" customWidth="1"/>
    <col min="10" max="11" width="12.00390625" style="1" customWidth="1"/>
    <col min="12" max="16384" width="9.140625" style="1" customWidth="1"/>
  </cols>
  <sheetData>
    <row r="1" spans="1:11" s="8" customFormat="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" t="s">
        <v>34</v>
      </c>
    </row>
    <row r="2" s="8" customFormat="1" ht="12.75" customHeight="1"/>
    <row r="3" spans="1:11" s="10" customFormat="1" ht="15">
      <c r="A3" s="21" t="s">
        <v>80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0" customFormat="1" ht="12.75">
      <c r="A4" s="9"/>
      <c r="B4" s="9"/>
      <c r="C4" s="9"/>
      <c r="D4" s="9"/>
      <c r="E4" s="9"/>
      <c r="F4" s="9"/>
      <c r="G4" s="9"/>
      <c r="H4" s="9"/>
      <c r="I4" s="9"/>
      <c r="K4" s="11" t="s">
        <v>33</v>
      </c>
    </row>
    <row r="5" spans="1:11" s="10" customFormat="1" ht="12.75">
      <c r="A5" s="19" t="s">
        <v>1</v>
      </c>
      <c r="B5" s="19" t="s">
        <v>2</v>
      </c>
      <c r="C5" s="19" t="s">
        <v>79</v>
      </c>
      <c r="D5" s="24" t="s">
        <v>78</v>
      </c>
      <c r="E5" s="26" t="s">
        <v>77</v>
      </c>
      <c r="F5" s="27"/>
      <c r="G5" s="27"/>
      <c r="H5" s="28"/>
      <c r="I5" s="29" t="s">
        <v>32</v>
      </c>
      <c r="J5" s="30"/>
      <c r="K5" s="28"/>
    </row>
    <row r="6" spans="1:11" s="8" customFormat="1" ht="53.25" customHeight="1">
      <c r="A6" s="20"/>
      <c r="B6" s="20"/>
      <c r="C6" s="23"/>
      <c r="D6" s="25"/>
      <c r="E6" s="15" t="s">
        <v>54</v>
      </c>
      <c r="F6" s="15" t="s">
        <v>55</v>
      </c>
      <c r="G6" s="15" t="s">
        <v>40</v>
      </c>
      <c r="H6" s="15" t="s">
        <v>56</v>
      </c>
      <c r="I6" s="15" t="s">
        <v>71</v>
      </c>
      <c r="J6" s="15" t="s">
        <v>83</v>
      </c>
      <c r="K6" s="15" t="s">
        <v>57</v>
      </c>
    </row>
    <row r="7" spans="1:11" ht="12.75" customHeight="1" hidden="1">
      <c r="A7" s="3" t="s">
        <v>0</v>
      </c>
      <c r="B7" s="4" t="s">
        <v>0</v>
      </c>
      <c r="C7" s="5"/>
      <c r="D7" s="5">
        <v>285519.8</v>
      </c>
      <c r="E7" s="5">
        <v>60052</v>
      </c>
      <c r="F7" s="5">
        <v>36551.7</v>
      </c>
      <c r="G7" s="5">
        <f aca="true" t="shared" si="0" ref="G7:G19">E7-F7</f>
        <v>23500.300000000003</v>
      </c>
      <c r="H7" s="5" t="e">
        <f>F7/#REF!*100</f>
        <v>#REF!</v>
      </c>
      <c r="I7" s="5">
        <f>F7/D7*100</f>
        <v>12.801809191516664</v>
      </c>
      <c r="J7" s="5">
        <f>F7/E7*100</f>
        <v>60.86674881769133</v>
      </c>
      <c r="K7" s="5" t="e">
        <f aca="true" t="shared" si="1" ref="K7:K19">F7/C7*100</f>
        <v>#DIV/0!</v>
      </c>
    </row>
    <row r="8" spans="1:11" ht="19.5" customHeight="1" outlineLevel="1">
      <c r="A8" s="16" t="s">
        <v>3</v>
      </c>
      <c r="B8" s="12" t="s">
        <v>4</v>
      </c>
      <c r="C8" s="17">
        <v>4539.8</v>
      </c>
      <c r="D8" s="17">
        <v>8430.258</v>
      </c>
      <c r="E8" s="17">
        <v>6379.566000000001</v>
      </c>
      <c r="F8" s="17">
        <v>4886.784</v>
      </c>
      <c r="G8" s="17">
        <f>E8-F8</f>
        <v>1492.782000000001</v>
      </c>
      <c r="H8" s="17">
        <f>F8/$F$41*100</f>
        <v>2.443381481242723</v>
      </c>
      <c r="I8" s="17">
        <f>F8/D8*100</f>
        <v>57.967193886592796</v>
      </c>
      <c r="J8" s="17">
        <f>F8/E8*100</f>
        <v>76.60057126143063</v>
      </c>
      <c r="K8" s="17">
        <f t="shared" si="1"/>
        <v>107.64315608617119</v>
      </c>
    </row>
    <row r="9" spans="1:11" ht="31.5" customHeight="1" outlineLevel="1">
      <c r="A9" s="13" t="s">
        <v>65</v>
      </c>
      <c r="B9" s="14" t="s">
        <v>66</v>
      </c>
      <c r="C9" s="18">
        <v>1028.8</v>
      </c>
      <c r="D9" s="18">
        <v>1499.5</v>
      </c>
      <c r="E9" s="18">
        <v>1149</v>
      </c>
      <c r="F9" s="18">
        <v>1126.186</v>
      </c>
      <c r="G9" s="18">
        <f t="shared" si="0"/>
        <v>22.814000000000078</v>
      </c>
      <c r="H9" s="18">
        <f aca="true" t="shared" si="2" ref="H9:H41">F9/$F$41*100</f>
        <v>0.5630905758950707</v>
      </c>
      <c r="I9" s="18">
        <f aca="true" t="shared" si="3" ref="I9:I19">F9/D9*100</f>
        <v>75.10410136712237</v>
      </c>
      <c r="J9" s="18">
        <f aca="true" t="shared" si="4" ref="J9:J19">F9/E9*100</f>
        <v>98.01444734551782</v>
      </c>
      <c r="K9" s="18">
        <f t="shared" si="1"/>
        <v>109.4659797822706</v>
      </c>
    </row>
    <row r="10" spans="1:11" ht="38.25" customHeight="1" outlineLevel="1">
      <c r="A10" s="13" t="s">
        <v>5</v>
      </c>
      <c r="B10" s="14" t="s">
        <v>6</v>
      </c>
      <c r="C10" s="18">
        <v>2353.9</v>
      </c>
      <c r="D10" s="18">
        <v>3481.8</v>
      </c>
      <c r="E10" s="18">
        <v>2926.9</v>
      </c>
      <c r="F10" s="18">
        <v>2516.112</v>
      </c>
      <c r="G10" s="18">
        <f t="shared" si="0"/>
        <v>410.788</v>
      </c>
      <c r="H10" s="18">
        <f t="shared" si="2"/>
        <v>1.2580505840922356</v>
      </c>
      <c r="I10" s="18">
        <f t="shared" si="3"/>
        <v>72.2646906772359</v>
      </c>
      <c r="J10" s="18">
        <f t="shared" si="4"/>
        <v>85.965082510506</v>
      </c>
      <c r="K10" s="18">
        <f t="shared" si="1"/>
        <v>106.89120183525213</v>
      </c>
    </row>
    <row r="11" spans="1:11" ht="32.25" customHeight="1" outlineLevel="1">
      <c r="A11" s="13" t="s">
        <v>42</v>
      </c>
      <c r="B11" s="14" t="s">
        <v>74</v>
      </c>
      <c r="C11" s="18">
        <v>29.1</v>
      </c>
      <c r="D11" s="18">
        <v>58.3</v>
      </c>
      <c r="E11" s="18">
        <v>58.3</v>
      </c>
      <c r="F11" s="18">
        <v>58.3</v>
      </c>
      <c r="G11" s="18">
        <f t="shared" si="0"/>
        <v>0</v>
      </c>
      <c r="H11" s="18">
        <f t="shared" si="2"/>
        <v>0.029149874509790234</v>
      </c>
      <c r="I11" s="18">
        <f t="shared" si="3"/>
        <v>100</v>
      </c>
      <c r="J11" s="18">
        <f t="shared" si="4"/>
        <v>100</v>
      </c>
      <c r="K11" s="18">
        <f t="shared" si="1"/>
        <v>200.34364261168383</v>
      </c>
    </row>
    <row r="12" spans="1:11" ht="22.5" customHeight="1" outlineLevel="1">
      <c r="A12" s="13" t="s">
        <v>82</v>
      </c>
      <c r="B12" s="14" t="s">
        <v>81</v>
      </c>
      <c r="C12" s="18">
        <v>283</v>
      </c>
      <c r="D12" s="18"/>
      <c r="E12" s="18"/>
      <c r="F12" s="18"/>
      <c r="G12" s="18"/>
      <c r="H12" s="18">
        <f t="shared" si="2"/>
        <v>0</v>
      </c>
      <c r="I12" s="18"/>
      <c r="J12" s="18"/>
      <c r="K12" s="18"/>
    </row>
    <row r="13" spans="1:11" ht="13.5" customHeight="1" outlineLevel="1">
      <c r="A13" s="13" t="s">
        <v>7</v>
      </c>
      <c r="B13" s="14" t="s">
        <v>8</v>
      </c>
      <c r="C13" s="18">
        <v>0</v>
      </c>
      <c r="D13" s="18">
        <v>646</v>
      </c>
      <c r="E13" s="18">
        <v>396</v>
      </c>
      <c r="F13" s="18">
        <v>0</v>
      </c>
      <c r="G13" s="18">
        <f t="shared" si="0"/>
        <v>396</v>
      </c>
      <c r="H13" s="18">
        <f t="shared" si="2"/>
        <v>0</v>
      </c>
      <c r="I13" s="18">
        <f t="shared" si="3"/>
        <v>0</v>
      </c>
      <c r="J13" s="18">
        <f t="shared" si="4"/>
        <v>0</v>
      </c>
      <c r="K13" s="18" t="e">
        <f t="shared" si="1"/>
        <v>#DIV/0!</v>
      </c>
    </row>
    <row r="14" spans="1:11" ht="15" customHeight="1" outlineLevel="1">
      <c r="A14" s="13" t="s">
        <v>43</v>
      </c>
      <c r="B14" s="14" t="s">
        <v>9</v>
      </c>
      <c r="C14" s="18">
        <v>845</v>
      </c>
      <c r="D14" s="18">
        <v>2744.658</v>
      </c>
      <c r="E14" s="18">
        <v>1849.366</v>
      </c>
      <c r="F14" s="18">
        <v>1186.186</v>
      </c>
      <c r="G14" s="18">
        <f t="shared" si="0"/>
        <v>663.1800000000001</v>
      </c>
      <c r="H14" s="18">
        <f t="shared" si="2"/>
        <v>0.5930904467456267</v>
      </c>
      <c r="I14" s="18">
        <f t="shared" si="3"/>
        <v>43.217989272251764</v>
      </c>
      <c r="J14" s="18">
        <f t="shared" si="4"/>
        <v>64.14014316257571</v>
      </c>
      <c r="K14" s="18">
        <f t="shared" si="1"/>
        <v>140.37704142011833</v>
      </c>
    </row>
    <row r="15" spans="1:11" ht="15" customHeight="1" outlineLevel="1">
      <c r="A15" s="16" t="s">
        <v>67</v>
      </c>
      <c r="B15" s="12" t="s">
        <v>68</v>
      </c>
      <c r="C15" s="17">
        <v>851.4</v>
      </c>
      <c r="D15" s="17">
        <v>1882.2</v>
      </c>
      <c r="E15" s="17">
        <v>1354.1</v>
      </c>
      <c r="F15" s="17">
        <v>1225.154</v>
      </c>
      <c r="G15" s="17">
        <f>E15-F15</f>
        <v>128.9459999999999</v>
      </c>
      <c r="H15" s="17">
        <f t="shared" si="2"/>
        <v>0.6125743628673679</v>
      </c>
      <c r="I15" s="17">
        <f>F15/D15*100</f>
        <v>65.09159494208905</v>
      </c>
      <c r="J15" s="17">
        <f>F15/E15*100</f>
        <v>90.47736503950964</v>
      </c>
      <c r="K15" s="17">
        <f>F15/C15*100</f>
        <v>143.89875499177825</v>
      </c>
    </row>
    <row r="16" spans="1:11" ht="15" customHeight="1" outlineLevel="1">
      <c r="A16" s="13" t="s">
        <v>69</v>
      </c>
      <c r="B16" s="14" t="s">
        <v>70</v>
      </c>
      <c r="C16" s="18">
        <v>851.4</v>
      </c>
      <c r="D16" s="18">
        <v>1882.2</v>
      </c>
      <c r="E16" s="18">
        <v>1354.1</v>
      </c>
      <c r="F16" s="18">
        <v>1225.154</v>
      </c>
      <c r="G16" s="18">
        <f>E16-F16</f>
        <v>128.9459999999999</v>
      </c>
      <c r="H16" s="18">
        <f t="shared" si="2"/>
        <v>0.6125743628673679</v>
      </c>
      <c r="I16" s="18">
        <f>F16/D16*100</f>
        <v>65.09159494208905</v>
      </c>
      <c r="J16" s="18">
        <f>F16/E16*100</f>
        <v>90.47736503950964</v>
      </c>
      <c r="K16" s="18">
        <f>F16/C16*100</f>
        <v>143.89875499177825</v>
      </c>
    </row>
    <row r="17" spans="1:11" ht="22.5" outlineLevel="1">
      <c r="A17" s="16" t="s">
        <v>10</v>
      </c>
      <c r="B17" s="12" t="s">
        <v>11</v>
      </c>
      <c r="C17" s="17">
        <v>202</v>
      </c>
      <c r="D17" s="17">
        <v>2117.1</v>
      </c>
      <c r="E17" s="17">
        <v>1812.916</v>
      </c>
      <c r="F17" s="17">
        <v>641.596</v>
      </c>
      <c r="G17" s="17">
        <f t="shared" si="0"/>
        <v>1171.32</v>
      </c>
      <c r="H17" s="17">
        <f t="shared" si="2"/>
        <v>0.32079661897055534</v>
      </c>
      <c r="I17" s="17">
        <f t="shared" si="3"/>
        <v>30.305417788484252</v>
      </c>
      <c r="J17" s="17">
        <f t="shared" si="4"/>
        <v>35.39027732117759</v>
      </c>
      <c r="K17" s="17">
        <f t="shared" si="1"/>
        <v>317.6217821782178</v>
      </c>
    </row>
    <row r="18" spans="1:11" ht="22.5" outlineLevel="1">
      <c r="A18" s="13" t="s">
        <v>12</v>
      </c>
      <c r="B18" s="14" t="s">
        <v>58</v>
      </c>
      <c r="C18" s="18">
        <v>102</v>
      </c>
      <c r="D18" s="18">
        <v>1237</v>
      </c>
      <c r="E18" s="18">
        <v>998.1</v>
      </c>
      <c r="F18" s="18">
        <v>238</v>
      </c>
      <c r="G18" s="18">
        <f t="shared" si="0"/>
        <v>760.1</v>
      </c>
      <c r="H18" s="18">
        <f t="shared" si="2"/>
        <v>0.1189994877072054</v>
      </c>
      <c r="I18" s="18">
        <f t="shared" si="3"/>
        <v>19.24009700889248</v>
      </c>
      <c r="J18" s="18">
        <f t="shared" si="4"/>
        <v>23.845306081554956</v>
      </c>
      <c r="K18" s="18">
        <f t="shared" si="1"/>
        <v>233.33333333333334</v>
      </c>
    </row>
    <row r="19" spans="1:11" ht="22.5" outlineLevel="1">
      <c r="A19" s="13" t="s">
        <v>48</v>
      </c>
      <c r="B19" s="14" t="s">
        <v>49</v>
      </c>
      <c r="C19" s="18">
        <v>100</v>
      </c>
      <c r="D19" s="18">
        <v>880.1</v>
      </c>
      <c r="E19" s="18">
        <v>814.816</v>
      </c>
      <c r="F19" s="18">
        <v>403.596</v>
      </c>
      <c r="G19" s="18">
        <f t="shared" si="0"/>
        <v>411.22</v>
      </c>
      <c r="H19" s="18">
        <f t="shared" si="2"/>
        <v>0.20179713126334992</v>
      </c>
      <c r="I19" s="18">
        <f t="shared" si="3"/>
        <v>45.85797068514941</v>
      </c>
      <c r="J19" s="18">
        <f t="shared" si="4"/>
        <v>49.532164316851905</v>
      </c>
      <c r="K19" s="18">
        <f t="shared" si="1"/>
        <v>403.596</v>
      </c>
    </row>
    <row r="20" spans="1:11" ht="12.75">
      <c r="A20" s="16" t="s">
        <v>13</v>
      </c>
      <c r="B20" s="12" t="s">
        <v>14</v>
      </c>
      <c r="C20" s="17">
        <v>35446.3</v>
      </c>
      <c r="D20" s="17">
        <v>96540.521</v>
      </c>
      <c r="E20" s="17">
        <v>53755.901</v>
      </c>
      <c r="F20" s="17">
        <v>43068.017</v>
      </c>
      <c r="G20" s="17">
        <f aca="true" t="shared" si="5" ref="G20:G40">E20-F20</f>
        <v>10687.883999999998</v>
      </c>
      <c r="H20" s="17">
        <f t="shared" si="2"/>
        <v>21.533915796492494</v>
      </c>
      <c r="I20" s="17">
        <f aca="true" t="shared" si="6" ref="I20:I41">F20/D20*100</f>
        <v>44.61133682922635</v>
      </c>
      <c r="J20" s="17">
        <f aca="true" t="shared" si="7" ref="J20:J41">F20/E20*100</f>
        <v>80.11774744506654</v>
      </c>
      <c r="K20" s="17">
        <f aca="true" t="shared" si="8" ref="K20:K41">F20/C20*100</f>
        <v>121.50215114130387</v>
      </c>
    </row>
    <row r="21" spans="1:11" ht="12.75" outlineLevel="1">
      <c r="A21" s="13" t="s">
        <v>41</v>
      </c>
      <c r="B21" s="14" t="s">
        <v>50</v>
      </c>
      <c r="C21" s="18">
        <v>35446.3</v>
      </c>
      <c r="D21" s="18">
        <v>83306.793</v>
      </c>
      <c r="E21" s="18">
        <v>40950.793</v>
      </c>
      <c r="F21" s="18">
        <v>32365.332</v>
      </c>
      <c r="G21" s="18">
        <f t="shared" si="5"/>
        <v>8585.461</v>
      </c>
      <c r="H21" s="18">
        <f t="shared" si="2"/>
        <v>16.18259633392278</v>
      </c>
      <c r="I21" s="18">
        <f t="shared" si="6"/>
        <v>38.85077174918977</v>
      </c>
      <c r="J21" s="18">
        <f t="shared" si="7"/>
        <v>79.03468926718953</v>
      </c>
      <c r="K21" s="18">
        <f t="shared" si="8"/>
        <v>91.30806882523703</v>
      </c>
    </row>
    <row r="22" spans="1:11" ht="17.25" customHeight="1" outlineLevel="1">
      <c r="A22" s="13" t="s">
        <v>15</v>
      </c>
      <c r="B22" s="14" t="s">
        <v>16</v>
      </c>
      <c r="C22" s="18">
        <v>0</v>
      </c>
      <c r="D22" s="18">
        <v>13233.728</v>
      </c>
      <c r="E22" s="18">
        <v>12805.108</v>
      </c>
      <c r="F22" s="18">
        <v>10702.685</v>
      </c>
      <c r="G22" s="18">
        <f t="shared" si="5"/>
        <v>2102.4230000000007</v>
      </c>
      <c r="H22" s="18">
        <f t="shared" si="2"/>
        <v>5.351319462569713</v>
      </c>
      <c r="I22" s="18">
        <f t="shared" si="6"/>
        <v>80.87430087727358</v>
      </c>
      <c r="J22" s="18">
        <f t="shared" si="7"/>
        <v>83.58137237108816</v>
      </c>
      <c r="K22" s="18" t="e">
        <f t="shared" si="8"/>
        <v>#DIV/0!</v>
      </c>
    </row>
    <row r="23" spans="1:11" ht="12.75">
      <c r="A23" s="16" t="s">
        <v>17</v>
      </c>
      <c r="B23" s="12" t="s">
        <v>18</v>
      </c>
      <c r="C23" s="17">
        <v>47271.4</v>
      </c>
      <c r="D23" s="17">
        <v>100608.323</v>
      </c>
      <c r="E23" s="17">
        <v>83998.292</v>
      </c>
      <c r="F23" s="17">
        <v>49288.955</v>
      </c>
      <c r="G23" s="17">
        <f t="shared" si="5"/>
        <v>34709.337</v>
      </c>
      <c r="H23" s="17">
        <f t="shared" si="2"/>
        <v>24.644371405981097</v>
      </c>
      <c r="I23" s="17">
        <f t="shared" si="6"/>
        <v>48.990931893378246</v>
      </c>
      <c r="J23" s="17">
        <f t="shared" si="7"/>
        <v>58.67852051086943</v>
      </c>
      <c r="K23" s="17">
        <f t="shared" si="8"/>
        <v>104.26802464069182</v>
      </c>
    </row>
    <row r="24" spans="1:11" ht="12.75">
      <c r="A24" s="13" t="s">
        <v>19</v>
      </c>
      <c r="B24" s="14" t="s">
        <v>20</v>
      </c>
      <c r="C24" s="18">
        <v>3302.4</v>
      </c>
      <c r="D24" s="18">
        <v>18677.953</v>
      </c>
      <c r="E24" s="18">
        <v>9565.863000000001</v>
      </c>
      <c r="F24" s="18">
        <v>8057.073</v>
      </c>
      <c r="G24" s="18">
        <f t="shared" si="5"/>
        <v>1508.7900000000009</v>
      </c>
      <c r="H24" s="18">
        <f t="shared" si="2"/>
        <v>4.028519157225028</v>
      </c>
      <c r="I24" s="18">
        <f t="shared" si="6"/>
        <v>43.136809477997936</v>
      </c>
      <c r="J24" s="18">
        <f t="shared" si="7"/>
        <v>84.22735094575366</v>
      </c>
      <c r="K24" s="18">
        <f t="shared" si="8"/>
        <v>243.97628997093022</v>
      </c>
    </row>
    <row r="25" spans="1:11" ht="12.75">
      <c r="A25" s="13" t="s">
        <v>21</v>
      </c>
      <c r="B25" s="14" t="s">
        <v>22</v>
      </c>
      <c r="C25" s="18">
        <v>15775</v>
      </c>
      <c r="D25" s="18">
        <v>29929.25</v>
      </c>
      <c r="E25" s="18">
        <v>26000.676000000003</v>
      </c>
      <c r="F25" s="18">
        <v>23064.007</v>
      </c>
      <c r="G25" s="18">
        <f t="shared" si="5"/>
        <v>2936.6690000000017</v>
      </c>
      <c r="H25" s="18">
        <f t="shared" si="2"/>
        <v>11.531953854938655</v>
      </c>
      <c r="I25" s="18">
        <f t="shared" si="6"/>
        <v>77.0617606522048</v>
      </c>
      <c r="J25" s="18">
        <f t="shared" si="7"/>
        <v>88.70541289003408</v>
      </c>
      <c r="K25" s="18">
        <f t="shared" si="8"/>
        <v>146.20606656101427</v>
      </c>
    </row>
    <row r="26" spans="1:11" ht="12.75" outlineLevel="1">
      <c r="A26" s="13" t="s">
        <v>23</v>
      </c>
      <c r="B26" s="14" t="s">
        <v>24</v>
      </c>
      <c r="C26" s="18">
        <v>28194.1</v>
      </c>
      <c r="D26" s="18">
        <v>52001.12</v>
      </c>
      <c r="E26" s="18">
        <v>48431.752</v>
      </c>
      <c r="F26" s="18">
        <v>18167.875</v>
      </c>
      <c r="G26" s="18">
        <f>E26-F26+0.1</f>
        <v>30263.977</v>
      </c>
      <c r="H26" s="18">
        <f t="shared" si="2"/>
        <v>9.083898393817416</v>
      </c>
      <c r="I26" s="18">
        <f t="shared" si="6"/>
        <v>34.93746865452129</v>
      </c>
      <c r="J26" s="18">
        <f t="shared" si="7"/>
        <v>37.51232249454862</v>
      </c>
      <c r="K26" s="18">
        <f t="shared" si="8"/>
        <v>64.4385704810581</v>
      </c>
    </row>
    <row r="27" spans="1:11" ht="12.75" customHeight="1">
      <c r="A27" s="16" t="s">
        <v>25</v>
      </c>
      <c r="B27" s="12" t="s">
        <v>26</v>
      </c>
      <c r="C27" s="17">
        <v>776.9</v>
      </c>
      <c r="D27" s="17">
        <v>1207.641</v>
      </c>
      <c r="E27" s="17">
        <v>1165.142</v>
      </c>
      <c r="F27" s="17">
        <v>1053.759</v>
      </c>
      <c r="G27" s="17">
        <f t="shared" si="5"/>
        <v>111.38300000000004</v>
      </c>
      <c r="H27" s="17">
        <f t="shared" si="2"/>
        <v>0.5268772317935171</v>
      </c>
      <c r="I27" s="17">
        <f t="shared" si="6"/>
        <v>87.25763699642526</v>
      </c>
      <c r="J27" s="17">
        <f t="shared" si="7"/>
        <v>90.44039267316774</v>
      </c>
      <c r="K27" s="17">
        <f t="shared" si="8"/>
        <v>135.63637533788133</v>
      </c>
    </row>
    <row r="28" spans="1:11" ht="22.5" outlineLevel="1">
      <c r="A28" s="13" t="s">
        <v>72</v>
      </c>
      <c r="B28" s="14" t="s">
        <v>73</v>
      </c>
      <c r="C28" s="18">
        <v>0</v>
      </c>
      <c r="D28" s="18">
        <v>79.29</v>
      </c>
      <c r="E28" s="18">
        <v>79.28999999999999</v>
      </c>
      <c r="F28" s="18">
        <v>44.29</v>
      </c>
      <c r="G28" s="18">
        <f t="shared" si="5"/>
        <v>34.99999999999999</v>
      </c>
      <c r="H28" s="18">
        <f t="shared" si="2"/>
        <v>0.022144904666185412</v>
      </c>
      <c r="I28" s="18">
        <f t="shared" si="6"/>
        <v>55.85824189683441</v>
      </c>
      <c r="J28" s="18">
        <f t="shared" si="7"/>
        <v>55.858241896834414</v>
      </c>
      <c r="K28" s="18" t="e">
        <f t="shared" si="8"/>
        <v>#DIV/0!</v>
      </c>
    </row>
    <row r="29" spans="1:11" ht="12.75" outlineLevel="1">
      <c r="A29" s="13" t="s">
        <v>27</v>
      </c>
      <c r="B29" s="14" t="s">
        <v>75</v>
      </c>
      <c r="C29" s="18">
        <v>776.9</v>
      </c>
      <c r="D29" s="18">
        <v>1128.351</v>
      </c>
      <c r="E29" s="18">
        <v>1085.852</v>
      </c>
      <c r="F29" s="18">
        <v>1009.469</v>
      </c>
      <c r="G29" s="18">
        <f t="shared" si="5"/>
        <v>76.38300000000004</v>
      </c>
      <c r="H29" s="18">
        <f t="shared" si="2"/>
        <v>0.5047323271273317</v>
      </c>
      <c r="I29" s="18">
        <f t="shared" si="6"/>
        <v>89.46409406292901</v>
      </c>
      <c r="J29" s="18">
        <f t="shared" si="7"/>
        <v>92.96561594029389</v>
      </c>
      <c r="K29" s="18">
        <f t="shared" si="8"/>
        <v>129.9355129360278</v>
      </c>
    </row>
    <row r="30" spans="1:11" ht="12.75" outlineLevel="1">
      <c r="A30" s="16" t="s">
        <v>28</v>
      </c>
      <c r="B30" s="12" t="s">
        <v>51</v>
      </c>
      <c r="C30" s="17">
        <v>52586.6</v>
      </c>
      <c r="D30" s="17">
        <v>113911.438</v>
      </c>
      <c r="E30" s="17">
        <v>83599.831</v>
      </c>
      <c r="F30" s="17">
        <v>76739.921</v>
      </c>
      <c r="G30" s="17">
        <f t="shared" si="5"/>
        <v>6859.9100000000035</v>
      </c>
      <c r="H30" s="17">
        <f t="shared" si="2"/>
        <v>38.36979531803116</v>
      </c>
      <c r="I30" s="17">
        <f t="shared" si="6"/>
        <v>67.36805569955145</v>
      </c>
      <c r="J30" s="17">
        <f t="shared" si="7"/>
        <v>91.79434944073033</v>
      </c>
      <c r="K30" s="17">
        <f t="shared" si="8"/>
        <v>145.9305621584206</v>
      </c>
    </row>
    <row r="31" spans="1:11" ht="12.75" outlineLevel="1">
      <c r="A31" s="13" t="s">
        <v>29</v>
      </c>
      <c r="B31" s="14" t="s">
        <v>30</v>
      </c>
      <c r="C31" s="18">
        <v>52586.6</v>
      </c>
      <c r="D31" s="18">
        <v>113911.438</v>
      </c>
      <c r="E31" s="18">
        <v>83599.831</v>
      </c>
      <c r="F31" s="18">
        <v>76739.921</v>
      </c>
      <c r="G31" s="18">
        <f t="shared" si="5"/>
        <v>6859.9100000000035</v>
      </c>
      <c r="H31" s="18">
        <f t="shared" si="2"/>
        <v>38.36979531803116</v>
      </c>
      <c r="I31" s="18">
        <f t="shared" si="6"/>
        <v>67.36805569955145</v>
      </c>
      <c r="J31" s="18">
        <f t="shared" si="7"/>
        <v>91.79434944073033</v>
      </c>
      <c r="K31" s="18">
        <f t="shared" si="8"/>
        <v>145.9305621584206</v>
      </c>
    </row>
    <row r="32" spans="1:11" ht="12.75" outlineLevel="1">
      <c r="A32" s="16" t="s">
        <v>35</v>
      </c>
      <c r="B32" s="12" t="s">
        <v>59</v>
      </c>
      <c r="C32" s="17">
        <v>3818.7</v>
      </c>
      <c r="D32" s="17">
        <v>6962.742</v>
      </c>
      <c r="E32" s="17">
        <v>6453.069</v>
      </c>
      <c r="F32" s="17">
        <v>4356.621</v>
      </c>
      <c r="G32" s="17">
        <f t="shared" si="5"/>
        <v>2096.4480000000003</v>
      </c>
      <c r="H32" s="17">
        <f t="shared" si="2"/>
        <v>2.178301122413668</v>
      </c>
      <c r="I32" s="17">
        <f t="shared" si="6"/>
        <v>62.57047869934</v>
      </c>
      <c r="J32" s="17">
        <f t="shared" si="7"/>
        <v>67.51238829152454</v>
      </c>
      <c r="K32" s="17">
        <f t="shared" si="8"/>
        <v>114.08649540419515</v>
      </c>
    </row>
    <row r="33" spans="1:11" ht="12.75">
      <c r="A33" s="13" t="s">
        <v>36</v>
      </c>
      <c r="B33" s="14" t="s">
        <v>37</v>
      </c>
      <c r="C33" s="18">
        <v>1291.7</v>
      </c>
      <c r="D33" s="18">
        <v>2053.54</v>
      </c>
      <c r="E33" s="18">
        <v>1543.868</v>
      </c>
      <c r="F33" s="18">
        <v>1527.59</v>
      </c>
      <c r="G33" s="18">
        <f t="shared" si="5"/>
        <v>16.27800000000002</v>
      </c>
      <c r="H33" s="18">
        <f t="shared" si="2"/>
        <v>0.7637917118766803</v>
      </c>
      <c r="I33" s="18">
        <f t="shared" si="6"/>
        <v>74.38812976615989</v>
      </c>
      <c r="J33" s="18">
        <f t="shared" si="7"/>
        <v>98.94563524860934</v>
      </c>
      <c r="K33" s="18">
        <f t="shared" si="8"/>
        <v>118.26198033599131</v>
      </c>
    </row>
    <row r="34" spans="1:11" ht="12.75" outlineLevel="1">
      <c r="A34" s="13" t="s">
        <v>38</v>
      </c>
      <c r="B34" s="14" t="s">
        <v>39</v>
      </c>
      <c r="C34" s="18">
        <v>2527</v>
      </c>
      <c r="D34" s="18">
        <v>4909.201</v>
      </c>
      <c r="E34" s="18">
        <v>4909.201</v>
      </c>
      <c r="F34" s="18">
        <v>2829.031</v>
      </c>
      <c r="G34" s="18">
        <f t="shared" si="5"/>
        <v>2080.17</v>
      </c>
      <c r="H34" s="18">
        <f t="shared" si="2"/>
        <v>1.4145094105369878</v>
      </c>
      <c r="I34" s="18">
        <f t="shared" si="6"/>
        <v>57.62711691780393</v>
      </c>
      <c r="J34" s="18">
        <f t="shared" si="7"/>
        <v>57.62711691780393</v>
      </c>
      <c r="K34" s="18">
        <f t="shared" si="8"/>
        <v>111.95215670755836</v>
      </c>
    </row>
    <row r="35" spans="1:11" ht="12.75">
      <c r="A35" s="16" t="s">
        <v>31</v>
      </c>
      <c r="B35" s="12" t="s">
        <v>44</v>
      </c>
      <c r="C35" s="17">
        <v>752</v>
      </c>
      <c r="D35" s="17">
        <v>1007</v>
      </c>
      <c r="E35" s="17">
        <v>761.2</v>
      </c>
      <c r="F35" s="17">
        <v>683.511</v>
      </c>
      <c r="G35" s="17">
        <f t="shared" si="5"/>
        <v>77.68900000000008</v>
      </c>
      <c r="H35" s="17">
        <f t="shared" si="2"/>
        <v>0.3417540287489062</v>
      </c>
      <c r="I35" s="17">
        <f t="shared" si="6"/>
        <v>67.87596822244289</v>
      </c>
      <c r="J35" s="17">
        <f t="shared" si="7"/>
        <v>89.79387808723068</v>
      </c>
      <c r="K35" s="17">
        <f t="shared" si="8"/>
        <v>90.89242021276596</v>
      </c>
    </row>
    <row r="36" spans="1:11" ht="12.75" outlineLevel="1">
      <c r="A36" s="13" t="s">
        <v>52</v>
      </c>
      <c r="B36" s="14" t="s">
        <v>53</v>
      </c>
      <c r="C36" s="18">
        <v>752</v>
      </c>
      <c r="D36" s="18">
        <v>1007</v>
      </c>
      <c r="E36" s="18">
        <v>761.2</v>
      </c>
      <c r="F36" s="18">
        <v>683.511</v>
      </c>
      <c r="G36" s="18">
        <f t="shared" si="5"/>
        <v>77.68900000000008</v>
      </c>
      <c r="H36" s="18">
        <f t="shared" si="2"/>
        <v>0.3417540287489062</v>
      </c>
      <c r="I36" s="18">
        <f>F36/D36*100</f>
        <v>67.87596822244289</v>
      </c>
      <c r="J36" s="18">
        <f>F36/E36*100</f>
        <v>89.79387808723068</v>
      </c>
      <c r="K36" s="18">
        <f>F36/C36*100</f>
        <v>90.89242021276596</v>
      </c>
    </row>
    <row r="37" spans="1:11" ht="25.5" customHeight="1" outlineLevel="1">
      <c r="A37" s="16" t="s">
        <v>45</v>
      </c>
      <c r="B37" s="12" t="s">
        <v>47</v>
      </c>
      <c r="C37" s="17">
        <v>142.9</v>
      </c>
      <c r="D37" s="17">
        <v>208.333</v>
      </c>
      <c r="E37" s="17">
        <v>151.78300000000002</v>
      </c>
      <c r="F37" s="17">
        <v>107.143</v>
      </c>
      <c r="G37" s="17"/>
      <c r="H37" s="17">
        <f t="shared" si="2"/>
        <v>0.053571269375685335</v>
      </c>
      <c r="I37" s="17"/>
      <c r="J37" s="17"/>
      <c r="K37" s="17">
        <f>F37/C37*100</f>
        <v>74.9776067179846</v>
      </c>
    </row>
    <row r="38" spans="1:11" ht="22.5">
      <c r="A38" s="13" t="s">
        <v>46</v>
      </c>
      <c r="B38" s="14" t="s">
        <v>60</v>
      </c>
      <c r="C38" s="18">
        <v>142.9</v>
      </c>
      <c r="D38" s="18">
        <v>208.333</v>
      </c>
      <c r="E38" s="18">
        <v>151.78300000000002</v>
      </c>
      <c r="F38" s="18">
        <v>107.143</v>
      </c>
      <c r="G38" s="18">
        <f t="shared" si="5"/>
        <v>44.640000000000015</v>
      </c>
      <c r="H38" s="18">
        <f t="shared" si="2"/>
        <v>0.053571269375685335</v>
      </c>
      <c r="I38" s="18">
        <f t="shared" si="6"/>
        <v>51.428722285955665</v>
      </c>
      <c r="J38" s="18">
        <f t="shared" si="7"/>
        <v>70.5895917197578</v>
      </c>
      <c r="K38" s="18">
        <f t="shared" si="8"/>
        <v>74.9776067179846</v>
      </c>
    </row>
    <row r="39" spans="1:11" ht="33.75" outlineLevel="1">
      <c r="A39" s="16" t="s">
        <v>61</v>
      </c>
      <c r="B39" s="12" t="s">
        <v>76</v>
      </c>
      <c r="C39" s="17">
        <v>20193</v>
      </c>
      <c r="D39" s="17">
        <v>26924</v>
      </c>
      <c r="E39" s="17">
        <v>20193</v>
      </c>
      <c r="F39" s="17">
        <v>17949.4</v>
      </c>
      <c r="G39" s="17">
        <f t="shared" si="5"/>
        <v>2243.5999999999985</v>
      </c>
      <c r="H39" s="17">
        <f t="shared" si="2"/>
        <v>8.974661364082829</v>
      </c>
      <c r="I39" s="17">
        <f t="shared" si="6"/>
        <v>66.66691427722479</v>
      </c>
      <c r="J39" s="17">
        <f t="shared" si="7"/>
        <v>88.88921903629972</v>
      </c>
      <c r="K39" s="17">
        <f t="shared" si="8"/>
        <v>88.88921903629972</v>
      </c>
    </row>
    <row r="40" spans="1:11" ht="12.75" outlineLevel="1">
      <c r="A40" s="13" t="s">
        <v>62</v>
      </c>
      <c r="B40" s="14" t="s">
        <v>63</v>
      </c>
      <c r="C40" s="18">
        <v>20193</v>
      </c>
      <c r="D40" s="18">
        <v>26924</v>
      </c>
      <c r="E40" s="18">
        <v>20193</v>
      </c>
      <c r="F40" s="18">
        <v>17949.4</v>
      </c>
      <c r="G40" s="18">
        <f t="shared" si="5"/>
        <v>2243.5999999999985</v>
      </c>
      <c r="H40" s="18">
        <f t="shared" si="2"/>
        <v>8.974661364082829</v>
      </c>
      <c r="I40" s="18">
        <f t="shared" si="6"/>
        <v>66.66691427722479</v>
      </c>
      <c r="J40" s="18">
        <f t="shared" si="7"/>
        <v>88.88921903629972</v>
      </c>
      <c r="K40" s="18">
        <f t="shared" si="8"/>
        <v>88.88921903629972</v>
      </c>
    </row>
    <row r="41" spans="1:11" ht="12.75">
      <c r="A41" s="16"/>
      <c r="B41" s="12" t="s">
        <v>64</v>
      </c>
      <c r="C41" s="17">
        <f>C8+C15+C17+C20+C23+C27+C30+C32+C35+C37+C39</f>
        <v>166581</v>
      </c>
      <c r="D41" s="17">
        <v>359799.557</v>
      </c>
      <c r="E41" s="17">
        <v>259624.801</v>
      </c>
      <c r="F41" s="17">
        <v>200000.861</v>
      </c>
      <c r="G41" s="17">
        <f>E41-F41</f>
        <v>59623.94</v>
      </c>
      <c r="H41" s="17">
        <f t="shared" si="2"/>
        <v>100</v>
      </c>
      <c r="I41" s="17">
        <f t="shared" si="6"/>
        <v>55.586744649605016</v>
      </c>
      <c r="J41" s="17">
        <f t="shared" si="7"/>
        <v>77.03457459751698</v>
      </c>
      <c r="K41" s="17">
        <f t="shared" si="8"/>
        <v>120.06222858549293</v>
      </c>
    </row>
    <row r="42" ht="42.75" customHeight="1">
      <c r="A42" s="2"/>
    </row>
    <row r="43" ht="42.75" customHeight="1">
      <c r="A43" s="2"/>
    </row>
  </sheetData>
  <sheetProtection/>
  <mergeCells count="7">
    <mergeCell ref="B5:B6"/>
    <mergeCell ref="A5:A6"/>
    <mergeCell ref="A3:K3"/>
    <mergeCell ref="C5:C6"/>
    <mergeCell ref="D5:D6"/>
    <mergeCell ref="E5:H5"/>
    <mergeCell ref="I5:K5"/>
  </mergeCells>
  <printOptions/>
  <pageMargins left="0.6" right="0.31496062992125984" top="0.5118110236220472" bottom="0.1968503937007874" header="0.5118110236220472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2017-04-21T08:45:33Z</cp:lastPrinted>
  <dcterms:created xsi:type="dcterms:W3CDTF">2002-03-11T10:22:12Z</dcterms:created>
  <dcterms:modified xsi:type="dcterms:W3CDTF">2018-11-12T13:00:00Z</dcterms:modified>
  <cp:category/>
  <cp:version/>
  <cp:contentType/>
  <cp:contentStatus/>
</cp:coreProperties>
</file>