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'Бюджет'!$A$22</definedName>
    <definedName name="FIO" localSheetId="0">'Бюджет'!$C$22</definedName>
    <definedName name="SIGN" localSheetId="0">'Бюджет'!$A$22:$K$23</definedName>
  </definedNames>
  <calcPr fullCalcOnLoad="1"/>
</workbook>
</file>

<file path=xl/sharedStrings.xml><?xml version="1.0" encoding="utf-8"?>
<sst xmlns="http://schemas.openxmlformats.org/spreadsheetml/2006/main" count="88" uniqueCount="86">
  <si>
    <t/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</si>
  <si>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</si>
  <si>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</si>
  <si>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</si>
  <si>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</si>
  <si>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</si>
  <si>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</si>
  <si>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</si>
  <si>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</si>
  <si>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</si>
  <si>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</si>
  <si>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</si>
  <si>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</si>
  <si>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</si>
  <si>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</si>
  <si>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</si>
  <si>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</si>
  <si>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</si>
  <si>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</si>
  <si>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</si>
  <si>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</si>
  <si>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</si>
  <si>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</si>
  <si>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</si>
  <si>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</si>
  <si>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</si>
  <si>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</si>
  <si>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</si>
  <si>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</si>
  <si>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</si>
  <si>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</si>
  <si>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</si>
  <si>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</si>
  <si>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</si>
  <si>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1100</t>
  </si>
  <si>
    <t>% исполнения</t>
  </si>
  <si>
    <t>тыс.руб.</t>
  </si>
  <si>
    <t>Приложение 2</t>
  </si>
  <si>
    <t>1000</t>
  </si>
  <si>
    <t>1001</t>
  </si>
  <si>
    <t>Пенсионное обеспечение</t>
  </si>
  <si>
    <t>1003</t>
  </si>
  <si>
    <t>Социальное обеспечение населения</t>
  </si>
  <si>
    <t xml:space="preserve">Остаток </t>
  </si>
  <si>
    <t>0409</t>
  </si>
  <si>
    <t>0106</t>
  </si>
  <si>
    <t>0113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</si>
  <si>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</si>
  <si>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ФИЗИЧЕСКАЯ КУЛЬТУРА И СПОРТ</t>
  </si>
  <si>
    <t>1300</t>
  </si>
  <si>
    <t>1301</t>
  </si>
  <si>
    <t>ОБСЛУЖИВАНИЕ ГОСУДАРСТВЕННОГО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</si>
  <si>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</si>
  <si>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</si>
  <si>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</si>
  <si>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0505</t>
  </si>
  <si>
    <t>Другие вопросы в области жилищно-коммунального хозяйства</t>
  </si>
  <si>
    <t>КУЛЬТУРА, КИНЕМАТОГРАФИЯ</t>
  </si>
  <si>
    <t>1102</t>
  </si>
  <si>
    <t>Массовый спорт</t>
  </si>
  <si>
    <t>Кассовый план</t>
  </si>
  <si>
    <t xml:space="preserve">Исполнено </t>
  </si>
  <si>
    <t xml:space="preserve">Структура расходов, % </t>
  </si>
  <si>
    <t>к аналогич. периоду прош. года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</si>
  <si>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</si>
  <si>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</si>
  <si>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</si>
  <si>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</si>
  <si>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</si>
  <si>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</si>
  <si>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</si>
  <si>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ИТОГО:</t>
  </si>
  <si>
    <t>1101</t>
  </si>
  <si>
    <t>Физическая культура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</si>
  <si>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</si>
  <si>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</si>
  <si>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План 2017год</t>
  </si>
  <si>
    <t>к плану 2017 года</t>
  </si>
  <si>
    <t>0200</t>
  </si>
  <si>
    <t>НАЦИОНАЛЬНАЯ ОБОРОНА</t>
  </si>
  <si>
    <t>0203</t>
  </si>
  <si>
    <t>Мобилизационная и вневойсковая подготовка</t>
  </si>
  <si>
    <t>1 полугодие 2017 г</t>
  </si>
  <si>
    <t>Исполнение бюджета МО Сланцевское городское поселение по функциональной классификации расходов за 1 полугодие 2017 года.</t>
  </si>
  <si>
    <t>Исполнено    1 полугодие 2016г</t>
  </si>
  <si>
    <t>к плану 1 полугодие 2017г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</si>
</sst>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 Cyr"/>
      <family val="0"/>
    </font>
    <font>
      <sz val="10"/>
      <color indexed="10"/>
      <name val="Arial"/>
      <family val="2"/>
    </font>
    <font>
      <sz val="8.5"/>
      <color indexed="10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9.5"/>
      <name val="Arial Narrow"/>
      <family val="2"/>
    </font>
    <font>
      <b/>
      <sz val="8.5"/>
      <name val="MS Sans Serif"/>
      <family val="2"/>
    </font>
    <font>
      <sz val="8.5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172" fontId="13" fillId="0" borderId="11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 applyProtection="1">
      <alignment horizontal="right" vertical="center" wrapText="1"/>
      <protection/>
    </xf>
    <xf numFmtId="172" fontId="7" fillId="0" borderId="11" xfId="0" applyNumberFormat="1" applyFont="1" applyBorder="1" applyAlignment="1" applyProtection="1">
      <alignment horizontal="right" vertical="center" wrapText="1"/>
      <protection/>
    </xf>
    <xf numFmtId="172" fontId="7" fillId="0" borderId="14" xfId="0" applyNumberFormat="1" applyFont="1" applyBorder="1" applyAlignment="1" applyProtection="1">
      <alignment horizontal="right" vertical="center" wrapText="1"/>
      <protection/>
    </xf>
    <xf numFmtId="172" fontId="7" fillId="0" borderId="10" xfId="0" applyNumberFormat="1" applyFont="1" applyBorder="1" applyAlignment="1">
      <alignment horizontal="right" vertical="center" wrapText="1"/>
    </xf>
    <xf numFmtId="172" fontId="7" fillId="0" borderId="15" xfId="0" applyNumberFormat="1" applyFont="1" applyBorder="1" applyAlignment="1">
      <alignment horizontal="right"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172" fontId="7" fillId="0" borderId="16" xfId="0" applyNumberFormat="1" applyFont="1" applyBorder="1" applyAlignment="1">
      <alignment horizontal="righ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44"/>
  <sheetViews>
    <sheetView showGridLines="0" tabSelected="1" zoomScaleSheetLayoutView="100" zoomScalePageLayoutView="0" workbookViewId="0" topLeftCell="C1">
      <selection activeCell="G39" sqref="G39"/>
    </sheetView>
  </sheetViews>
  <sheetFormatPr defaultColWidth="9.140625" defaultRowHeight="12.75" customHeight="1" outlineLevelRow="1"/>
  <cols>
    <col min="1" max="1" width="6.7109375" style="2" customWidth="1"/>
    <col min="2" max="2" width="50.28125" style="2" customWidth="1"/>
    <col min="3" max="3" width="11.57421875" style="2" customWidth="1"/>
    <col min="4" max="5" width="12.00390625" style="2" customWidth="1"/>
    <col min="6" max="6" width="12.57421875" style="2" customWidth="1"/>
    <col min="7" max="7" width="12.00390625" style="2" customWidth="1"/>
    <col min="8" max="8" width="10.8515625" style="2" customWidth="1"/>
    <col min="9" max="9" width="9.8515625" style="2" customWidth="1"/>
    <col min="10" max="11" width="12.00390625" style="2" customWidth="1"/>
    <col min="12" max="16384" width="9.140625" style="2" customWidth="1"/>
  </cols>
  <sheetData>
    <row r="1" spans="1:11" s="13" customFormat="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37</v>
      </c>
    </row>
    <row r="2" s="13" customFormat="1" ht="12.75" customHeight="1"/>
    <row r="3" spans="1:13" s="15" customFormat="1" ht="15">
      <c r="A3" s="32" t="s">
        <v>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4"/>
      <c r="M3" s="14"/>
    </row>
    <row r="4" spans="1:13" s="15" customFormat="1" ht="12.75">
      <c r="A4" s="14"/>
      <c r="B4" s="14"/>
      <c r="C4" s="14"/>
      <c r="D4" s="14"/>
      <c r="E4" s="14"/>
      <c r="F4" s="14"/>
      <c r="G4" s="14"/>
      <c r="H4" s="14"/>
      <c r="I4" s="14"/>
      <c r="K4" s="16" t="s">
        <v>36</v>
      </c>
      <c r="L4" s="14"/>
      <c r="M4" s="14"/>
    </row>
    <row r="5" spans="1:13" s="15" customFormat="1" ht="12.75">
      <c r="A5" s="30" t="s">
        <v>1</v>
      </c>
      <c r="B5" s="30" t="s">
        <v>2</v>
      </c>
      <c r="C5" s="30" t="s">
        <v>84</v>
      </c>
      <c r="D5" s="35" t="s">
        <v>76</v>
      </c>
      <c r="E5" s="37" t="s">
        <v>82</v>
      </c>
      <c r="F5" s="38"/>
      <c r="G5" s="38"/>
      <c r="H5" s="39"/>
      <c r="I5" s="40" t="s">
        <v>35</v>
      </c>
      <c r="J5" s="41"/>
      <c r="K5" s="39"/>
      <c r="L5" s="14"/>
      <c r="M5" s="14"/>
    </row>
    <row r="6" spans="1:11" s="13" customFormat="1" ht="53.25" customHeight="1">
      <c r="A6" s="31"/>
      <c r="B6" s="31"/>
      <c r="C6" s="34"/>
      <c r="D6" s="36"/>
      <c r="E6" s="17" t="s">
        <v>60</v>
      </c>
      <c r="F6" s="17" t="s">
        <v>61</v>
      </c>
      <c r="G6" s="17" t="s">
        <v>43</v>
      </c>
      <c r="H6" s="17" t="s">
        <v>62</v>
      </c>
      <c r="I6" s="17" t="s">
        <v>77</v>
      </c>
      <c r="J6" s="17" t="s">
        <v>85</v>
      </c>
      <c r="K6" s="17" t="s">
        <v>63</v>
      </c>
    </row>
    <row r="7" spans="1:11" ht="12.75" hidden="1">
      <c r="A7" s="4" t="s">
        <v>0</v>
      </c>
      <c r="B7" s="5" t="s">
        <v>0</v>
      </c>
      <c r="C7" s="6"/>
      <c r="D7" s="1">
        <v>285519.8</v>
      </c>
      <c r="E7" s="1">
        <v>60052</v>
      </c>
      <c r="F7" s="1">
        <v>36551.7</v>
      </c>
      <c r="G7" s="1">
        <f aca="true" t="shared" si="0" ref="G7:G19">E7-F7</f>
        <v>23500.300000000003</v>
      </c>
      <c r="H7" s="1">
        <f aca="true" t="shared" si="1" ref="H7:H42">F7/$F$42*100</f>
        <v>38.29111406193307</v>
      </c>
      <c r="I7" s="1">
        <f>F7/D7*100</f>
        <v>12.801809191516664</v>
      </c>
      <c r="J7" s="1">
        <f>F7/E7*100</f>
        <v>60.86674881769133</v>
      </c>
      <c r="K7" s="1" t="e">
        <f aca="true" t="shared" si="2" ref="K7:K19">F7/C7*100</f>
        <v>#DIV/0!</v>
      </c>
    </row>
    <row r="8" spans="1:11" ht="19.5" customHeight="1" outlineLevel="1">
      <c r="A8" s="4" t="s">
        <v>3</v>
      </c>
      <c r="B8" s="5" t="s">
        <v>4</v>
      </c>
      <c r="C8" s="23">
        <v>3028.325</v>
      </c>
      <c r="D8" s="23">
        <v>8908.8</v>
      </c>
      <c r="E8" s="23">
        <v>4871.45</v>
      </c>
      <c r="F8" s="23">
        <v>2915.7268</v>
      </c>
      <c r="G8" s="6">
        <f t="shared" si="0"/>
        <v>1955.7232</v>
      </c>
      <c r="H8" s="6">
        <f t="shared" si="1"/>
        <v>3.05447974984023</v>
      </c>
      <c r="I8" s="6">
        <f aca="true" t="shared" si="3" ref="I8:I19">F8/D8*100</f>
        <v>32.728614403735634</v>
      </c>
      <c r="J8" s="6">
        <f aca="true" t="shared" si="4" ref="J8:J19">F8/E8*100</f>
        <v>59.85336604091185</v>
      </c>
      <c r="K8" s="6">
        <f t="shared" si="2"/>
        <v>96.28183236607696</v>
      </c>
    </row>
    <row r="9" spans="1:11" ht="31.5" customHeight="1" outlineLevel="1">
      <c r="A9" s="7" t="s">
        <v>74</v>
      </c>
      <c r="B9" s="8" t="s">
        <v>75</v>
      </c>
      <c r="C9" s="24">
        <v>0</v>
      </c>
      <c r="D9" s="24">
        <v>1415</v>
      </c>
      <c r="E9" s="24">
        <v>821</v>
      </c>
      <c r="F9" s="24">
        <v>704.6</v>
      </c>
      <c r="G9" s="28">
        <f t="shared" si="0"/>
        <v>116.39999999999998</v>
      </c>
      <c r="H9" s="28">
        <f t="shared" si="1"/>
        <v>0.7381303460040997</v>
      </c>
      <c r="I9" s="28">
        <f t="shared" si="3"/>
        <v>49.79505300353357</v>
      </c>
      <c r="J9" s="28">
        <f t="shared" si="4"/>
        <v>85.82216808769793</v>
      </c>
      <c r="K9" s="28" t="e">
        <f t="shared" si="2"/>
        <v>#DIV/0!</v>
      </c>
    </row>
    <row r="10" spans="1:11" ht="38.25" customHeight="1" outlineLevel="1">
      <c r="A10" s="7" t="s">
        <v>5</v>
      </c>
      <c r="B10" s="8" t="s">
        <v>6</v>
      </c>
      <c r="C10" s="24">
        <v>1681.0482</v>
      </c>
      <c r="D10" s="24">
        <v>3287.1</v>
      </c>
      <c r="E10" s="24">
        <v>1923</v>
      </c>
      <c r="F10" s="24">
        <v>1632.4</v>
      </c>
      <c r="G10" s="28">
        <f t="shared" si="0"/>
        <v>290.5999999999999</v>
      </c>
      <c r="H10" s="28">
        <f t="shared" si="1"/>
        <v>1.7100822833055525</v>
      </c>
      <c r="I10" s="28">
        <f t="shared" si="3"/>
        <v>49.66079522983786</v>
      </c>
      <c r="J10" s="28">
        <f t="shared" si="4"/>
        <v>84.88819552782113</v>
      </c>
      <c r="K10" s="28">
        <f t="shared" si="2"/>
        <v>97.10607940926383</v>
      </c>
    </row>
    <row r="11" spans="1:11" ht="38.25" customHeight="1" hidden="1" outlineLevel="1">
      <c r="A11" s="9" t="s">
        <v>7</v>
      </c>
      <c r="B11" s="10" t="s">
        <v>8</v>
      </c>
      <c r="C11" s="24">
        <v>29.2</v>
      </c>
      <c r="D11" s="24">
        <v>58.3</v>
      </c>
      <c r="E11" s="24">
        <v>29.2</v>
      </c>
      <c r="F11" s="24">
        <v>0</v>
      </c>
      <c r="G11" s="28">
        <f t="shared" si="0"/>
        <v>29.2</v>
      </c>
      <c r="H11" s="28">
        <f t="shared" si="1"/>
        <v>0</v>
      </c>
      <c r="I11" s="28">
        <f t="shared" si="3"/>
        <v>0</v>
      </c>
      <c r="J11" s="28">
        <f t="shared" si="4"/>
        <v>0</v>
      </c>
      <c r="K11" s="28">
        <f t="shared" si="2"/>
        <v>0</v>
      </c>
    </row>
    <row r="12" spans="1:11" ht="32.25" customHeight="1" outlineLevel="1">
      <c r="A12" s="9" t="s">
        <v>45</v>
      </c>
      <c r="B12" s="10" t="s">
        <v>47</v>
      </c>
      <c r="C12" s="24">
        <v>29.15</v>
      </c>
      <c r="D12" s="24">
        <v>283</v>
      </c>
      <c r="E12" s="24">
        <v>0</v>
      </c>
      <c r="F12" s="24">
        <v>0</v>
      </c>
      <c r="G12" s="28">
        <f t="shared" si="0"/>
        <v>0</v>
      </c>
      <c r="H12" s="28">
        <f t="shared" si="1"/>
        <v>0</v>
      </c>
      <c r="I12" s="28">
        <f t="shared" si="3"/>
        <v>0</v>
      </c>
      <c r="J12" s="28" t="e">
        <f t="shared" si="4"/>
        <v>#DIV/0!</v>
      </c>
      <c r="K12" s="28">
        <f t="shared" si="2"/>
        <v>0</v>
      </c>
    </row>
    <row r="13" spans="1:11" ht="13.5" customHeight="1" outlineLevel="1">
      <c r="A13" s="7" t="s">
        <v>9</v>
      </c>
      <c r="B13" s="8" t="s">
        <v>10</v>
      </c>
      <c r="C13" s="24">
        <v>0</v>
      </c>
      <c r="D13" s="24">
        <v>650.1</v>
      </c>
      <c r="E13" s="24">
        <v>650.1</v>
      </c>
      <c r="F13" s="24">
        <v>0</v>
      </c>
      <c r="G13" s="28">
        <f t="shared" si="0"/>
        <v>650.1</v>
      </c>
      <c r="H13" s="28">
        <f t="shared" si="1"/>
        <v>0</v>
      </c>
      <c r="I13" s="28">
        <f t="shared" si="3"/>
        <v>0</v>
      </c>
      <c r="J13" s="28">
        <f t="shared" si="4"/>
        <v>0</v>
      </c>
      <c r="K13" s="28" t="e">
        <f t="shared" si="2"/>
        <v>#DIV/0!</v>
      </c>
    </row>
    <row r="14" spans="1:11" ht="15" customHeight="1" outlineLevel="1">
      <c r="A14" s="7" t="s">
        <v>46</v>
      </c>
      <c r="B14" s="8" t="s">
        <v>11</v>
      </c>
      <c r="C14" s="24">
        <v>1318.1267</v>
      </c>
      <c r="D14" s="24">
        <v>3215.3</v>
      </c>
      <c r="E14" s="24">
        <v>1448.2</v>
      </c>
      <c r="F14" s="24">
        <v>578.8</v>
      </c>
      <c r="G14" s="29">
        <f t="shared" si="0"/>
        <v>869.4000000000001</v>
      </c>
      <c r="H14" s="29">
        <f t="shared" si="1"/>
        <v>0.606343803955681</v>
      </c>
      <c r="I14" s="29">
        <f t="shared" si="3"/>
        <v>18.001430659658503</v>
      </c>
      <c r="J14" s="29">
        <f t="shared" si="4"/>
        <v>39.96685540671178</v>
      </c>
      <c r="K14" s="29">
        <f t="shared" si="2"/>
        <v>43.91080159441425</v>
      </c>
    </row>
    <row r="15" spans="1:11" ht="15" customHeight="1" outlineLevel="1">
      <c r="A15" s="18" t="s">
        <v>78</v>
      </c>
      <c r="B15" s="19" t="s">
        <v>79</v>
      </c>
      <c r="C15" s="26">
        <v>0</v>
      </c>
      <c r="D15" s="23">
        <v>1736.3</v>
      </c>
      <c r="E15" s="23">
        <v>662.78</v>
      </c>
      <c r="F15" s="23">
        <v>434.4779</v>
      </c>
      <c r="G15" s="26">
        <f>E15-F15</f>
        <v>228.3021</v>
      </c>
      <c r="H15" s="26">
        <f>F15/$F$42*100</f>
        <v>0.4551537363867933</v>
      </c>
      <c r="I15" s="26">
        <f>F15/D15*100</f>
        <v>25.02320451534873</v>
      </c>
      <c r="J15" s="26">
        <f>F15/E15*100</f>
        <v>65.55386402727905</v>
      </c>
      <c r="K15" s="26" t="e">
        <f>F15/C15*100</f>
        <v>#DIV/0!</v>
      </c>
    </row>
    <row r="16" spans="1:11" ht="15" customHeight="1" outlineLevel="1">
      <c r="A16" s="20" t="s">
        <v>80</v>
      </c>
      <c r="B16" s="21" t="s">
        <v>81</v>
      </c>
      <c r="C16" s="27">
        <v>0</v>
      </c>
      <c r="D16" s="24">
        <v>1736.3</v>
      </c>
      <c r="E16" s="24">
        <v>662.8</v>
      </c>
      <c r="F16" s="24">
        <v>434.5</v>
      </c>
      <c r="G16" s="27">
        <f>E16-F16</f>
        <v>228.29999999999995</v>
      </c>
      <c r="H16" s="27">
        <f>F16/$F$42*100</f>
        <v>0.4551768880766127</v>
      </c>
      <c r="I16" s="27">
        <f>F16/D16*100</f>
        <v>25.024477336865747</v>
      </c>
      <c r="J16" s="27">
        <f>F16/E16*100</f>
        <v>65.55522027761013</v>
      </c>
      <c r="K16" s="27" t="e">
        <f>F16/C16*100</f>
        <v>#DIV/0!</v>
      </c>
    </row>
    <row r="17" spans="1:11" ht="22.5" outlineLevel="1">
      <c r="A17" s="4" t="s">
        <v>12</v>
      </c>
      <c r="B17" s="5" t="s">
        <v>13</v>
      </c>
      <c r="C17" s="23">
        <v>212.6409</v>
      </c>
      <c r="D17" s="23">
        <v>1246.8</v>
      </c>
      <c r="E17" s="23">
        <v>702.792</v>
      </c>
      <c r="F17" s="23">
        <v>138.2475</v>
      </c>
      <c r="G17" s="6">
        <f t="shared" si="0"/>
        <v>564.5445</v>
      </c>
      <c r="H17" s="6">
        <f t="shared" si="1"/>
        <v>0.144826390873122</v>
      </c>
      <c r="I17" s="6">
        <f t="shared" si="3"/>
        <v>11.088185755534168</v>
      </c>
      <c r="J17" s="6">
        <f t="shared" si="4"/>
        <v>19.671182938906533</v>
      </c>
      <c r="K17" s="6">
        <f t="shared" si="2"/>
        <v>65.01453859535019</v>
      </c>
    </row>
    <row r="18" spans="1:11" ht="22.5" outlineLevel="1">
      <c r="A18" s="7" t="s">
        <v>14</v>
      </c>
      <c r="B18" s="8" t="s">
        <v>64</v>
      </c>
      <c r="C18" s="24">
        <v>107.55</v>
      </c>
      <c r="D18" s="24">
        <v>854.5</v>
      </c>
      <c r="E18" s="24">
        <v>503.5</v>
      </c>
      <c r="F18" s="24">
        <v>102</v>
      </c>
      <c r="G18" s="28">
        <f t="shared" si="0"/>
        <v>401.5</v>
      </c>
      <c r="H18" s="28">
        <f t="shared" si="1"/>
        <v>0.10685395301223129</v>
      </c>
      <c r="I18" s="28">
        <f t="shared" si="3"/>
        <v>11.936805149210064</v>
      </c>
      <c r="J18" s="28">
        <f t="shared" si="4"/>
        <v>20.25819265143992</v>
      </c>
      <c r="K18" s="28">
        <f t="shared" si="2"/>
        <v>94.83960948396096</v>
      </c>
    </row>
    <row r="19" spans="1:11" ht="22.5" outlineLevel="1">
      <c r="A19" s="7" t="s">
        <v>52</v>
      </c>
      <c r="B19" s="8" t="s">
        <v>53</v>
      </c>
      <c r="C19" s="24">
        <v>105.0909</v>
      </c>
      <c r="D19" s="24">
        <v>392.3</v>
      </c>
      <c r="E19" s="24">
        <v>199.3</v>
      </c>
      <c r="F19" s="24">
        <v>36.2</v>
      </c>
      <c r="G19" s="28">
        <f t="shared" si="0"/>
        <v>163.10000000000002</v>
      </c>
      <c r="H19" s="28">
        <f t="shared" si="1"/>
        <v>0.03792267744159581</v>
      </c>
      <c r="I19" s="28">
        <f t="shared" si="3"/>
        <v>9.227631914351262</v>
      </c>
      <c r="J19" s="28">
        <f t="shared" si="4"/>
        <v>18.16357250376317</v>
      </c>
      <c r="K19" s="28">
        <f t="shared" si="2"/>
        <v>34.44636976179669</v>
      </c>
    </row>
    <row r="20" spans="1:11" ht="12.75">
      <c r="A20" s="4" t="s">
        <v>15</v>
      </c>
      <c r="B20" s="5" t="s">
        <v>16</v>
      </c>
      <c r="C20" s="23">
        <v>32952.7659</v>
      </c>
      <c r="D20" s="23">
        <v>75016.4</v>
      </c>
      <c r="E20" s="23">
        <v>45254.1113</v>
      </c>
      <c r="F20" s="23">
        <v>15724.311</v>
      </c>
      <c r="G20" s="6">
        <f aca="true" t="shared" si="5" ref="G20:G41">E20-F20</f>
        <v>29529.800299999995</v>
      </c>
      <c r="H20" s="6">
        <f t="shared" si="1"/>
        <v>16.472595968075602</v>
      </c>
      <c r="I20" s="6">
        <f aca="true" t="shared" si="6" ref="I20:I41">F20/D20*100</f>
        <v>20.961164492031077</v>
      </c>
      <c r="J20" s="6">
        <f aca="true" t="shared" si="7" ref="J20:J41">F20/E20*100</f>
        <v>34.746701566538114</v>
      </c>
      <c r="K20" s="6">
        <f aca="true" t="shared" si="8" ref="K20:K41">F20/C20*100</f>
        <v>47.717727391132286</v>
      </c>
    </row>
    <row r="21" spans="1:11" ht="12.75" outlineLevel="1">
      <c r="A21" s="7" t="s">
        <v>44</v>
      </c>
      <c r="B21" s="8" t="s">
        <v>54</v>
      </c>
      <c r="C21" s="24">
        <v>32235.6486</v>
      </c>
      <c r="D21" s="24">
        <v>65352.2</v>
      </c>
      <c r="E21" s="24">
        <v>36915.2</v>
      </c>
      <c r="F21" s="24">
        <v>15724.3</v>
      </c>
      <c r="G21" s="28">
        <f t="shared" si="5"/>
        <v>21190.899999999998</v>
      </c>
      <c r="H21" s="28">
        <f t="shared" si="1"/>
        <v>16.47258444461008</v>
      </c>
      <c r="I21" s="28">
        <f t="shared" si="6"/>
        <v>24.060857935922584</v>
      </c>
      <c r="J21" s="28">
        <f t="shared" si="7"/>
        <v>42.595732923023576</v>
      </c>
      <c r="K21" s="28">
        <f t="shared" si="8"/>
        <v>48.77922636245637</v>
      </c>
    </row>
    <row r="22" spans="1:11" ht="17.25" customHeight="1" outlineLevel="1">
      <c r="A22" s="7" t="s">
        <v>17</v>
      </c>
      <c r="B22" s="8" t="s">
        <v>18</v>
      </c>
      <c r="C22" s="24">
        <v>717.1174</v>
      </c>
      <c r="D22" s="24">
        <v>9664.2</v>
      </c>
      <c r="E22" s="24">
        <v>8338.9</v>
      </c>
      <c r="F22" s="24">
        <v>0</v>
      </c>
      <c r="G22" s="28">
        <f t="shared" si="5"/>
        <v>8338.9</v>
      </c>
      <c r="H22" s="28">
        <f t="shared" si="1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</row>
    <row r="23" spans="1:11" ht="12.75">
      <c r="A23" s="4" t="s">
        <v>19</v>
      </c>
      <c r="B23" s="5" t="s">
        <v>20</v>
      </c>
      <c r="C23" s="23">
        <v>37808.7734</v>
      </c>
      <c r="D23" s="23">
        <v>77869.4</v>
      </c>
      <c r="E23" s="23">
        <v>40282.0649</v>
      </c>
      <c r="F23" s="23">
        <v>25393.2318</v>
      </c>
      <c r="G23" s="6">
        <f t="shared" si="5"/>
        <v>14888.833099999996</v>
      </c>
      <c r="H23" s="6">
        <f t="shared" si="1"/>
        <v>26.6016391920186</v>
      </c>
      <c r="I23" s="6">
        <f t="shared" si="6"/>
        <v>32.610026274762625</v>
      </c>
      <c r="J23" s="6">
        <f t="shared" si="7"/>
        <v>63.03855540434324</v>
      </c>
      <c r="K23" s="6">
        <f t="shared" si="8"/>
        <v>67.16227350554568</v>
      </c>
    </row>
    <row r="24" spans="1:11" ht="12.75">
      <c r="A24" s="7" t="s">
        <v>21</v>
      </c>
      <c r="B24" s="8" t="s">
        <v>22</v>
      </c>
      <c r="C24" s="24">
        <v>14862.6435</v>
      </c>
      <c r="D24" s="24">
        <v>8508.7</v>
      </c>
      <c r="E24" s="24">
        <v>6436.2</v>
      </c>
      <c r="F24" s="24">
        <v>2433</v>
      </c>
      <c r="G24" s="28">
        <f t="shared" si="5"/>
        <v>4003.2</v>
      </c>
      <c r="H24" s="28">
        <f t="shared" si="1"/>
        <v>2.548781055674105</v>
      </c>
      <c r="I24" s="28">
        <f t="shared" si="6"/>
        <v>28.594262343248673</v>
      </c>
      <c r="J24" s="28">
        <f t="shared" si="7"/>
        <v>37.80180852055561</v>
      </c>
      <c r="K24" s="28">
        <f t="shared" si="8"/>
        <v>16.369900818787723</v>
      </c>
    </row>
    <row r="25" spans="1:11" ht="12.75">
      <c r="A25" s="7" t="s">
        <v>23</v>
      </c>
      <c r="B25" s="8" t="s">
        <v>24</v>
      </c>
      <c r="C25" s="24">
        <v>3267.9</v>
      </c>
      <c r="D25" s="24">
        <v>27866.5</v>
      </c>
      <c r="E25" s="24">
        <v>7045.9</v>
      </c>
      <c r="F25" s="24">
        <v>3039.6</v>
      </c>
      <c r="G25" s="28">
        <f t="shared" si="5"/>
        <v>4006.2999999999997</v>
      </c>
      <c r="H25" s="28">
        <f t="shared" si="1"/>
        <v>3.184247799764492</v>
      </c>
      <c r="I25" s="28">
        <f t="shared" si="6"/>
        <v>10.907720739956577</v>
      </c>
      <c r="J25" s="28">
        <f t="shared" si="7"/>
        <v>43.139982117259684</v>
      </c>
      <c r="K25" s="28">
        <f t="shared" si="8"/>
        <v>93.01386211328375</v>
      </c>
    </row>
    <row r="26" spans="1:11" ht="12.75" outlineLevel="1">
      <c r="A26" s="7" t="s">
        <v>25</v>
      </c>
      <c r="B26" s="8" t="s">
        <v>26</v>
      </c>
      <c r="C26" s="24">
        <v>19678.2</v>
      </c>
      <c r="D26" s="24">
        <v>41494.2</v>
      </c>
      <c r="E26" s="24">
        <v>26800</v>
      </c>
      <c r="F26" s="24">
        <v>19920.7</v>
      </c>
      <c r="G26" s="28">
        <f>E26-F26+0.1</f>
        <v>6879.4</v>
      </c>
      <c r="H26" s="28">
        <f t="shared" si="1"/>
        <v>20.868681782066233</v>
      </c>
      <c r="I26" s="28">
        <f t="shared" si="6"/>
        <v>48.008396354189266</v>
      </c>
      <c r="J26" s="28">
        <f t="shared" si="7"/>
        <v>74.33097014925374</v>
      </c>
      <c r="K26" s="28">
        <f t="shared" si="8"/>
        <v>101.23232816009595</v>
      </c>
    </row>
    <row r="27" spans="1:11" ht="12.75" hidden="1">
      <c r="A27" s="7" t="s">
        <v>55</v>
      </c>
      <c r="B27" s="8" t="s">
        <v>56</v>
      </c>
      <c r="C27" s="25">
        <v>0</v>
      </c>
      <c r="D27" s="22">
        <v>0</v>
      </c>
      <c r="E27" s="22">
        <v>0</v>
      </c>
      <c r="F27" s="22">
        <v>0</v>
      </c>
      <c r="G27" s="6">
        <f t="shared" si="5"/>
        <v>0</v>
      </c>
      <c r="H27" s="28">
        <f t="shared" si="1"/>
        <v>0</v>
      </c>
      <c r="I27" s="28" t="e">
        <f t="shared" si="6"/>
        <v>#DIV/0!</v>
      </c>
      <c r="J27" s="28" t="e">
        <f t="shared" si="7"/>
        <v>#DIV/0!</v>
      </c>
      <c r="K27" s="28" t="e">
        <f t="shared" si="8"/>
        <v>#DIV/0!</v>
      </c>
    </row>
    <row r="28" spans="1:11" ht="12.75" outlineLevel="1">
      <c r="A28" s="4" t="s">
        <v>27</v>
      </c>
      <c r="B28" s="5" t="s">
        <v>28</v>
      </c>
      <c r="C28" s="23">
        <v>168.2598</v>
      </c>
      <c r="D28" s="23">
        <v>932.7</v>
      </c>
      <c r="E28" s="23">
        <v>310.2704</v>
      </c>
      <c r="F28" s="23">
        <v>139.6</v>
      </c>
      <c r="G28" s="6">
        <f t="shared" si="5"/>
        <v>170.6704</v>
      </c>
      <c r="H28" s="6">
        <f t="shared" si="1"/>
        <v>0.14624325333830868</v>
      </c>
      <c r="I28" s="6">
        <f t="shared" si="6"/>
        <v>14.967299238769163</v>
      </c>
      <c r="J28" s="6">
        <f t="shared" si="7"/>
        <v>44.99301254647559</v>
      </c>
      <c r="K28" s="6">
        <f t="shared" si="8"/>
        <v>82.96693565545661</v>
      </c>
    </row>
    <row r="29" spans="1:11" ht="12.75" outlineLevel="1">
      <c r="A29" s="7" t="s">
        <v>29</v>
      </c>
      <c r="B29" s="8" t="s">
        <v>30</v>
      </c>
      <c r="C29" s="24">
        <v>168.3</v>
      </c>
      <c r="D29" s="24">
        <v>932.7</v>
      </c>
      <c r="E29" s="24">
        <v>310.3</v>
      </c>
      <c r="F29" s="24">
        <v>139.6</v>
      </c>
      <c r="G29" s="28">
        <f t="shared" si="5"/>
        <v>170.70000000000002</v>
      </c>
      <c r="H29" s="28">
        <f t="shared" si="1"/>
        <v>0.14624325333830868</v>
      </c>
      <c r="I29" s="28">
        <f t="shared" si="6"/>
        <v>14.967299238769163</v>
      </c>
      <c r="J29" s="28">
        <f t="shared" si="7"/>
        <v>44.98872059297454</v>
      </c>
      <c r="K29" s="28">
        <f t="shared" si="8"/>
        <v>82.94711824123588</v>
      </c>
    </row>
    <row r="30" spans="1:11" ht="12.75" outlineLevel="1">
      <c r="A30" s="4" t="s">
        <v>31</v>
      </c>
      <c r="B30" s="5" t="s">
        <v>57</v>
      </c>
      <c r="C30" s="23">
        <v>35497.7568</v>
      </c>
      <c r="D30" s="23">
        <v>80835.9</v>
      </c>
      <c r="E30" s="23">
        <v>38581.8674</v>
      </c>
      <c r="F30" s="23">
        <v>33527.1</v>
      </c>
      <c r="G30" s="6">
        <f t="shared" si="5"/>
        <v>5054.767400000004</v>
      </c>
      <c r="H30" s="6">
        <f t="shared" si="1"/>
        <v>35.122580078788026</v>
      </c>
      <c r="I30" s="6">
        <f t="shared" si="6"/>
        <v>41.47550778800013</v>
      </c>
      <c r="J30" s="6">
        <f t="shared" si="7"/>
        <v>86.89859319769472</v>
      </c>
      <c r="K30" s="6">
        <f t="shared" si="8"/>
        <v>94.4485032924672</v>
      </c>
    </row>
    <row r="31" spans="1:11" ht="12.75" outlineLevel="1">
      <c r="A31" s="7" t="s">
        <v>32</v>
      </c>
      <c r="B31" s="8" t="s">
        <v>33</v>
      </c>
      <c r="C31" s="24">
        <v>35497.8</v>
      </c>
      <c r="D31" s="24">
        <v>80835.9</v>
      </c>
      <c r="E31" s="24">
        <v>38581.9</v>
      </c>
      <c r="F31" s="24">
        <v>33527.1</v>
      </c>
      <c r="G31" s="28">
        <f t="shared" si="5"/>
        <v>5054.800000000003</v>
      </c>
      <c r="H31" s="28">
        <f t="shared" si="1"/>
        <v>35.122580078788026</v>
      </c>
      <c r="I31" s="28">
        <f t="shared" si="6"/>
        <v>41.47550778800013</v>
      </c>
      <c r="J31" s="28">
        <f t="shared" si="7"/>
        <v>86.89851977222479</v>
      </c>
      <c r="K31" s="28">
        <f t="shared" si="8"/>
        <v>94.44838835082736</v>
      </c>
    </row>
    <row r="32" spans="1:11" ht="12.75">
      <c r="A32" s="4" t="s">
        <v>38</v>
      </c>
      <c r="B32" s="5" t="s">
        <v>65</v>
      </c>
      <c r="C32" s="23">
        <v>1517.677</v>
      </c>
      <c r="D32" s="23">
        <v>7138.4</v>
      </c>
      <c r="E32" s="23">
        <v>5961.524</v>
      </c>
      <c r="F32" s="23">
        <v>3289.4</v>
      </c>
      <c r="G32" s="6">
        <f t="shared" si="5"/>
        <v>2672.1240000000003</v>
      </c>
      <c r="H32" s="6">
        <f t="shared" si="1"/>
        <v>3.4459352258669957</v>
      </c>
      <c r="I32" s="6">
        <f t="shared" si="6"/>
        <v>46.08035414098398</v>
      </c>
      <c r="J32" s="6">
        <f t="shared" si="7"/>
        <v>55.17716610719003</v>
      </c>
      <c r="K32" s="6">
        <f t="shared" si="8"/>
        <v>216.73913487520733</v>
      </c>
    </row>
    <row r="33" spans="1:11" ht="12.75" outlineLevel="1">
      <c r="A33" s="7" t="s">
        <v>39</v>
      </c>
      <c r="B33" s="8" t="s">
        <v>40</v>
      </c>
      <c r="C33" s="24">
        <v>807.3</v>
      </c>
      <c r="D33" s="24">
        <v>1937.7</v>
      </c>
      <c r="E33" s="24">
        <v>968.9</v>
      </c>
      <c r="F33" s="24">
        <v>807.3</v>
      </c>
      <c r="G33" s="28">
        <f t="shared" si="5"/>
        <v>161.60000000000002</v>
      </c>
      <c r="H33" s="28">
        <f t="shared" si="1"/>
        <v>0.8457176104585717</v>
      </c>
      <c r="I33" s="28">
        <f t="shared" si="6"/>
        <v>41.662796098467254</v>
      </c>
      <c r="J33" s="28">
        <f t="shared" si="7"/>
        <v>83.32129218701621</v>
      </c>
      <c r="K33" s="28">
        <f t="shared" si="8"/>
        <v>100</v>
      </c>
    </row>
    <row r="34" spans="1:11" ht="12.75">
      <c r="A34" s="7" t="s">
        <v>41</v>
      </c>
      <c r="B34" s="8" t="s">
        <v>42</v>
      </c>
      <c r="C34" s="24">
        <v>710.3</v>
      </c>
      <c r="D34" s="24">
        <v>5200.7</v>
      </c>
      <c r="E34" s="24">
        <v>4992.7</v>
      </c>
      <c r="F34" s="24">
        <v>2482</v>
      </c>
      <c r="G34" s="28">
        <f t="shared" si="5"/>
        <v>2510.7</v>
      </c>
      <c r="H34" s="28">
        <f t="shared" si="1"/>
        <v>2.600112856630961</v>
      </c>
      <c r="I34" s="28">
        <f t="shared" si="6"/>
        <v>47.724344799738496</v>
      </c>
      <c r="J34" s="28">
        <f t="shared" si="7"/>
        <v>49.712580367336315</v>
      </c>
      <c r="K34" s="28">
        <f t="shared" si="8"/>
        <v>349.4298183865972</v>
      </c>
    </row>
    <row r="35" spans="1:11" ht="12.75" outlineLevel="1">
      <c r="A35" s="4" t="s">
        <v>34</v>
      </c>
      <c r="B35" s="5" t="s">
        <v>48</v>
      </c>
      <c r="C35" s="23">
        <v>359.8275</v>
      </c>
      <c r="D35" s="23">
        <v>914.7</v>
      </c>
      <c r="E35" s="23">
        <v>512.35</v>
      </c>
      <c r="F35" s="23">
        <v>361.9</v>
      </c>
      <c r="G35" s="6">
        <f t="shared" si="5"/>
        <v>150.45000000000005</v>
      </c>
      <c r="H35" s="6">
        <f t="shared" si="1"/>
        <v>0.37912201563849507</v>
      </c>
      <c r="I35" s="6">
        <f>F35/D35*100</f>
        <v>39.56488466163769</v>
      </c>
      <c r="J35" s="6">
        <f>F35/E35*100</f>
        <v>70.63530789499364</v>
      </c>
      <c r="K35" s="6">
        <f>F35/C35*100</f>
        <v>100.57597043027562</v>
      </c>
    </row>
    <row r="36" spans="1:11" ht="12.75" outlineLevel="1">
      <c r="A36" s="7" t="s">
        <v>72</v>
      </c>
      <c r="B36" s="8" t="s">
        <v>73</v>
      </c>
      <c r="C36" s="24">
        <v>40.5</v>
      </c>
      <c r="D36" s="28">
        <v>0</v>
      </c>
      <c r="E36" s="28">
        <v>0</v>
      </c>
      <c r="F36" s="28">
        <v>0</v>
      </c>
      <c r="G36" s="28">
        <f>E36-F36</f>
        <v>0</v>
      </c>
      <c r="H36" s="28">
        <f>F36/$F$42*100</f>
        <v>0</v>
      </c>
      <c r="I36" s="28" t="e">
        <f>F36/D36*100</f>
        <v>#DIV/0!</v>
      </c>
      <c r="J36" s="28" t="e">
        <f>F36/E36*100</f>
        <v>#DIV/0!</v>
      </c>
      <c r="K36" s="28">
        <f>F36/C36*100</f>
        <v>0</v>
      </c>
    </row>
    <row r="37" spans="1:11" ht="12.75">
      <c r="A37" s="7" t="s">
        <v>58</v>
      </c>
      <c r="B37" s="8" t="s">
        <v>59</v>
      </c>
      <c r="C37" s="24">
        <v>319.4</v>
      </c>
      <c r="D37" s="24">
        <v>914.7</v>
      </c>
      <c r="E37" s="24">
        <v>512.4</v>
      </c>
      <c r="F37" s="24">
        <v>361.9</v>
      </c>
      <c r="G37" s="28">
        <f t="shared" si="5"/>
        <v>150.5</v>
      </c>
      <c r="H37" s="28">
        <f t="shared" si="1"/>
        <v>0.37912201563849507</v>
      </c>
      <c r="I37" s="28">
        <f t="shared" si="6"/>
        <v>39.56488466163769</v>
      </c>
      <c r="J37" s="28">
        <f t="shared" si="7"/>
        <v>70.62841530054644</v>
      </c>
      <c r="K37" s="28">
        <f t="shared" si="8"/>
        <v>113.3061991233563</v>
      </c>
    </row>
    <row r="38" spans="1:11" ht="22.5" outlineLevel="1">
      <c r="A38" s="4" t="s">
        <v>49</v>
      </c>
      <c r="B38" s="5" t="s">
        <v>51</v>
      </c>
      <c r="C38" s="23">
        <v>89.2857</v>
      </c>
      <c r="D38" s="23">
        <v>297.7</v>
      </c>
      <c r="E38" s="23">
        <v>148.85</v>
      </c>
      <c r="F38" s="23">
        <v>71.4</v>
      </c>
      <c r="G38" s="6">
        <f t="shared" si="5"/>
        <v>77.44999999999999</v>
      </c>
      <c r="H38" s="6">
        <f t="shared" si="1"/>
        <v>0.0747977671085619</v>
      </c>
      <c r="I38" s="6">
        <f t="shared" si="6"/>
        <v>23.983876385623113</v>
      </c>
      <c r="J38" s="6">
        <f t="shared" si="7"/>
        <v>47.967752771246225</v>
      </c>
      <c r="K38" s="6">
        <f t="shared" si="8"/>
        <v>79.96801279488204</v>
      </c>
    </row>
    <row r="39" spans="1:11" ht="22.5" outlineLevel="1">
      <c r="A39" s="7" t="s">
        <v>50</v>
      </c>
      <c r="B39" s="8" t="s">
        <v>66</v>
      </c>
      <c r="C39" s="24">
        <v>89.3</v>
      </c>
      <c r="D39" s="24">
        <v>297.7</v>
      </c>
      <c r="E39" s="24">
        <v>148.9</v>
      </c>
      <c r="F39" s="24">
        <v>71.4</v>
      </c>
      <c r="G39" s="28">
        <f t="shared" si="5"/>
        <v>77.5</v>
      </c>
      <c r="H39" s="28">
        <f t="shared" si="1"/>
        <v>0.0747977671085619</v>
      </c>
      <c r="I39" s="28">
        <f t="shared" si="6"/>
        <v>23.983876385623113</v>
      </c>
      <c r="J39" s="28">
        <f t="shared" si="7"/>
        <v>47.95164539959705</v>
      </c>
      <c r="K39" s="28">
        <f t="shared" si="8"/>
        <v>79.95520716685331</v>
      </c>
    </row>
    <row r="40" spans="1:11" ht="33.75">
      <c r="A40" s="4" t="s">
        <v>67</v>
      </c>
      <c r="B40" s="5" t="s">
        <v>68</v>
      </c>
      <c r="C40" s="23">
        <v>13462</v>
      </c>
      <c r="D40" s="23">
        <v>26924</v>
      </c>
      <c r="E40" s="23">
        <v>13462</v>
      </c>
      <c r="F40" s="23">
        <v>13462</v>
      </c>
      <c r="G40" s="6">
        <f t="shared" si="5"/>
        <v>0</v>
      </c>
      <c r="H40" s="6">
        <f t="shared" si="1"/>
        <v>14.10262662206527</v>
      </c>
      <c r="I40" s="6">
        <f t="shared" si="6"/>
        <v>50</v>
      </c>
      <c r="J40" s="6">
        <f t="shared" si="7"/>
        <v>100</v>
      </c>
      <c r="K40" s="6">
        <f t="shared" si="8"/>
        <v>100</v>
      </c>
    </row>
    <row r="41" spans="1:11" ht="12.75" outlineLevel="1">
      <c r="A41" s="7" t="s">
        <v>69</v>
      </c>
      <c r="B41" s="8" t="s">
        <v>70</v>
      </c>
      <c r="C41" s="24">
        <v>13462</v>
      </c>
      <c r="D41" s="24">
        <v>26924</v>
      </c>
      <c r="E41" s="24">
        <v>13462</v>
      </c>
      <c r="F41" s="24">
        <v>13462</v>
      </c>
      <c r="G41" s="28">
        <f t="shared" si="5"/>
        <v>0</v>
      </c>
      <c r="H41" s="28">
        <f t="shared" si="1"/>
        <v>14.10262662206527</v>
      </c>
      <c r="I41" s="28">
        <f t="shared" si="6"/>
        <v>50</v>
      </c>
      <c r="J41" s="28">
        <f t="shared" si="7"/>
        <v>100</v>
      </c>
      <c r="K41" s="28">
        <f t="shared" si="8"/>
        <v>100</v>
      </c>
    </row>
    <row r="42" spans="1:11" ht="12.75">
      <c r="A42" s="4" t="s">
        <v>0</v>
      </c>
      <c r="B42" s="5" t="s">
        <v>71</v>
      </c>
      <c r="C42" s="6">
        <f>C8+C17+C20+C23+C28+C30+C32+C35+C38+C40</f>
        <v>125097.31199999999</v>
      </c>
      <c r="D42" s="6">
        <f>D8+D17+D15+D20+D23+D28+D30+D32+D35+D38+D40</f>
        <v>281821.1</v>
      </c>
      <c r="E42" s="6">
        <f>E8+E17+E15+E20+E23+E28+E30+E32+E35+E38+E40</f>
        <v>150750.06</v>
      </c>
      <c r="F42" s="6">
        <f>F8+F17+F15+F20+F23+F28+F30+F32+F35+F38+F40</f>
        <v>95457.39499999999</v>
      </c>
      <c r="G42" s="6">
        <f>E42-F42</f>
        <v>55292.66500000001</v>
      </c>
      <c r="H42" s="6">
        <f t="shared" si="1"/>
        <v>100</v>
      </c>
      <c r="I42" s="6">
        <f>F42/D42*100</f>
        <v>33.87162813572156</v>
      </c>
      <c r="J42" s="6">
        <f>F42/E42*100</f>
        <v>63.32162985540436</v>
      </c>
      <c r="K42" s="6">
        <f>F42/C42*100</f>
        <v>76.30651168587859</v>
      </c>
    </row>
    <row r="43" ht="42.75" customHeight="1">
      <c r="A43" s="3"/>
    </row>
    <row r="44" ht="42.75" customHeight="1">
      <c r="A44" s="3"/>
    </row>
  </sheetData>
  <sheetProtection/>
  <mergeCells count="7">
    <mergeCell ref="B5:B6"/>
    <mergeCell ref="A5:A6"/>
    <mergeCell ref="A3:K3"/>
    <mergeCell ref="C5:C6"/>
    <mergeCell ref="D5:D6"/>
    <mergeCell ref="E5:H5"/>
    <mergeCell ref="I5:K5"/>
  </mergeCells>
  <printOptions/>
  <pageMargins left="0.6" right="0.31496062992125984" top="0.5118110236220472" bottom="0.1968503937007874" header="0.5118110236220472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2017-04-21T08:45:33Z</cp:lastPrinted>
  <dcterms:created xsi:type="dcterms:W3CDTF">2002-03-11T10:22:12Z</dcterms:created>
  <dcterms:modified xsi:type="dcterms:W3CDTF">2017-07-24T12:05:39Z</dcterms:modified>
  <cp:category/>
  <cp:version/>
  <cp:contentType/>
  <cp:contentStatus/>
</cp:coreProperties>
</file>