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510" windowWidth="16350" windowHeight="12045" activeTab="0"/>
  </bookViews>
  <sheets>
    <sheet name="прилож.2" sheetId="1" r:id="rId1"/>
  </sheets>
  <definedNames>
    <definedName name="_xlnm.Print_Titles" localSheetId="0">'прилож.2'!$15:$16</definedName>
    <definedName name="_xlnm.Print_Area" localSheetId="0">'прилож.2'!$A$1:$C$72</definedName>
  </definedNames>
  <calcPr fullCalcOnLoad="1"/>
</workbook>
</file>

<file path=xl/sharedStrings.xml><?xml version="1.0" encoding="utf-8"?>
<sst xmlns="http://schemas.openxmlformats.org/spreadsheetml/2006/main" count="112" uniqueCount="109">
  <si>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</si>
  <si>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</si>
  <si>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</si>
  <si>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</si>
  <si>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</si>
  <si>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</si>
  <si>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</si>
  <si>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</si>
  <si>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</si>
  <si>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</si>
  <si>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</si>
  <si>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</si>
  <si>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</si>
  <si>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</si>
  <si>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</si>
  <si>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</si>
  <si>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</si>
  <si>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</si>
  <si>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</si>
  <si>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</si>
  <si>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</si>
  <si>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</si>
  <si>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</si>
  <si>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</si>
  <si>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</si>
  <si>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</si>
  <si>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</si>
  <si>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</si>
  <si>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</si>
  <si>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</si>
  <si>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</si>
  <si>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</si>
  <si>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</si>
  <si>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</si>
  <si>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</si>
  <si>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</si>
  <si>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</si>
  <si>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</si>
  <si>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</si>
  <si>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</si>
  <si>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</si>
  <si>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</si>
  <si>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</si>
  <si>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</si>
  <si>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</si>
  <si>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</si>
  <si>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</si>
  <si>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</si>
  <si>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</si>
  <si>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</si>
  <si>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</si>
  <si>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</si>
  <si>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</si>
  <si>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</si>
  <si>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</si>
  <si>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</si>
  <si>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</si>
  <si>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</si>
  <si>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</si>
  <si>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</si>
  <si>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</si>
  <si>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</si>
  <si>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</si>
  <si>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</si>
  <si>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</si>
  <si>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</si>
  <si>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</si>
  <si>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</si>
  <si>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</si>
  <si>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</si>
  <si>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</si>
  <si>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</si>
  <si>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</si>
  <si>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</si>
  <si>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</si>
  <si>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</si>
  <si>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</si>
  <si>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</si>
  <si>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</si>
  <si>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</si>
  <si>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</si>
  <si>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</si>
  <si>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</si>
  <si>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1 13 02000 00 0000 130</t>
  </si>
  <si>
    <t xml:space="preserve"> Доходы от компенсации затрат государства</t>
  </si>
  <si>
    <t xml:space="preserve">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</si>
  <si>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дотации за счет субвенции из областного бюджета Ленинградской области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</si>
  <si>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</si>
  <si>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на поддержку развития общественной инфраструктуры муниципального значения </t>
  </si>
  <si>
    <t>для софинансирования муниципальных программ поддержки и развития субъектов малого и среднего предпринимательства моногородов</t>
  </si>
  <si>
    <t xml:space="preserve">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</si>
  <si>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 дотации за счет собственных доходов бюджета Сланцевского муниципального района</t>
  </si>
  <si>
    <t>к решению совета депутатов</t>
  </si>
  <si>
    <t>муниципального образования</t>
  </si>
  <si>
    <t>Сланцевское городское поселение</t>
  </si>
  <si>
    <t>Сланцевского муниципального района</t>
  </si>
  <si>
    <t>Ленинградской области</t>
  </si>
  <si>
    <t>Приложение  2</t>
  </si>
  <si>
    <t xml:space="preserve"> на реализацию мероприятий по благоустройству дворовых территорий муниципальных образований Ленинградской области</t>
  </si>
  <si>
    <t xml:space="preserve">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</si>
  <si>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на поддержку содействия трудовой адаптации и занятости молодежи </t>
  </si>
  <si>
    <t xml:space="preserve"> на оказание мер поддержки гражданам, участвующим на добровольных началах в защите Государственной границы Российской Федерации в составе добровольных народных дружин</t>
  </si>
  <si>
    <t>Прогнозируемые поступления налоговых, неналоговых доходов и безвозмездных поступлений в бюджет муниципального образования Сланцевское городское поселение Сланцевского муниципального района Ленинградской области по кодам видов доходов на 2024 год</t>
  </si>
  <si>
    <t xml:space="preserve"> на финансовое обеспечение капитального ремонта и ремонта автомобильных дорог</t>
  </si>
  <si>
    <t xml:space="preserve"> на капитальный ремонт и ремонту автомобильных дорог общего пользования местного значения, имеющих приоритетный социально-значимый характер</t>
  </si>
  <si>
    <t xml:space="preserve"> на реализацию программ формирования современной комфортной среды</t>
  </si>
  <si>
    <t xml:space="preserve"> на реализацию мероприятий по обеспечению жильем молодых семей</t>
  </si>
  <si>
    <t xml:space="preserve">                                                                          от 19.12.2023 № 281-гсд</t>
  </si>
  <si>
    <t>(в редакции решения СД от 28.03.2024 № 299-гсд)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</si>
</sst>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3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4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3" xfId="0" applyFont="1" applyBorder="1" applyAlignment="1">
      <alignment wrapText="1"/>
    </xf>
    <xf numFmtId="0" fontId="9" fillId="0" borderId="13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9" fillId="0" borderId="12" xfId="0" applyFont="1" applyBorder="1" applyAlignment="1">
      <alignment/>
    </xf>
    <xf numFmtId="0" fontId="11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5" fillId="0" borderId="15" xfId="0" applyFont="1" applyBorder="1" applyAlignment="1">
      <alignment/>
    </xf>
    <xf numFmtId="0" fontId="9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3" xfId="0" applyFont="1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vertical="justify" wrapText="1"/>
    </xf>
    <xf numFmtId="0" fontId="0" fillId="33" borderId="12" xfId="0" applyFont="1" applyFill="1" applyBorder="1" applyAlignment="1">
      <alignment/>
    </xf>
    <xf numFmtId="0" fontId="6" fillId="33" borderId="13" xfId="0" applyNumberFormat="1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2" xfId="0" applyFont="1" applyBorder="1" applyAlignment="1">
      <alignment/>
    </xf>
    <xf numFmtId="0" fontId="0" fillId="0" borderId="0" xfId="0" applyAlignment="1">
      <alignment horizontal="right"/>
    </xf>
    <xf numFmtId="0" fontId="6" fillId="0" borderId="13" xfId="0" applyNumberFormat="1" applyFont="1" applyBorder="1" applyAlignment="1">
      <alignment vertical="justify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12" fillId="0" borderId="13" xfId="0" applyFont="1" applyBorder="1" applyAlignment="1">
      <alignment vertical="justify" wrapText="1"/>
    </xf>
    <xf numFmtId="0" fontId="9" fillId="0" borderId="0" xfId="0" applyFont="1" applyAlignment="1">
      <alignment horizontal="right"/>
    </xf>
    <xf numFmtId="179" fontId="6" fillId="33" borderId="18" xfId="0" applyNumberFormat="1" applyFont="1" applyFill="1" applyBorder="1" applyAlignment="1">
      <alignment/>
    </xf>
    <xf numFmtId="173" fontId="0" fillId="0" borderId="0" xfId="0" applyNumberFormat="1" applyAlignment="1">
      <alignment horizontal="right"/>
    </xf>
    <xf numFmtId="179" fontId="0" fillId="0" borderId="0" xfId="0" applyNumberFormat="1" applyAlignment="1">
      <alignment/>
    </xf>
    <xf numFmtId="179" fontId="52" fillId="0" borderId="19" xfId="0" applyNumberFormat="1" applyFont="1" applyBorder="1" applyAlignment="1">
      <alignment horizontal="right" wrapText="1"/>
    </xf>
    <xf numFmtId="179" fontId="52" fillId="0" borderId="20" xfId="0" applyNumberFormat="1" applyFont="1" applyBorder="1" applyAlignment="1">
      <alignment/>
    </xf>
    <xf numFmtId="179" fontId="53" fillId="0" borderId="20" xfId="0" applyNumberFormat="1" applyFont="1" applyBorder="1" applyAlignment="1">
      <alignment/>
    </xf>
    <xf numFmtId="179" fontId="53" fillId="33" borderId="20" xfId="0" applyNumberFormat="1" applyFont="1" applyFill="1" applyBorder="1" applyAlignment="1">
      <alignment/>
    </xf>
    <xf numFmtId="179" fontId="52" fillId="0" borderId="20" xfId="0" applyNumberFormat="1" applyFont="1" applyBorder="1" applyAlignment="1">
      <alignment vertical="center"/>
    </xf>
    <xf numFmtId="179" fontId="52" fillId="0" borderId="20" xfId="0" applyNumberFormat="1" applyFont="1" applyFill="1" applyBorder="1" applyAlignment="1">
      <alignment/>
    </xf>
    <xf numFmtId="179" fontId="53" fillId="0" borderId="20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79" fontId="0" fillId="33" borderId="18" xfId="0" applyNumberFormat="1" applyFont="1" applyFill="1" applyBorder="1" applyAlignment="1">
      <alignment/>
    </xf>
    <xf numFmtId="179" fontId="1" fillId="33" borderId="20" xfId="0" applyNumberFormat="1" applyFont="1" applyFill="1" applyBorder="1" applyAlignment="1">
      <alignment/>
    </xf>
    <xf numFmtId="179" fontId="0" fillId="33" borderId="20" xfId="0" applyNumberFormat="1" applyFont="1" applyFill="1" applyBorder="1" applyAlignment="1">
      <alignment/>
    </xf>
    <xf numFmtId="179" fontId="6" fillId="33" borderId="20" xfId="0" applyNumberFormat="1" applyFont="1" applyFill="1" applyBorder="1" applyAlignment="1">
      <alignment/>
    </xf>
    <xf numFmtId="179" fontId="6" fillId="33" borderId="13" xfId="0" applyNumberFormat="1" applyFont="1" applyFill="1" applyBorder="1" applyAlignment="1">
      <alignment/>
    </xf>
    <xf numFmtId="179" fontId="1" fillId="33" borderId="21" xfId="0" applyNumberFormat="1" applyFont="1" applyFill="1" applyBorder="1" applyAlignment="1">
      <alignment/>
    </xf>
    <xf numFmtId="0" fontId="6" fillId="33" borderId="17" xfId="0" applyFont="1" applyFill="1" applyBorder="1" applyAlignment="1">
      <alignment wrapText="1"/>
    </xf>
    <xf numFmtId="0" fontId="11" fillId="0" borderId="22" xfId="0" applyFont="1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173" fontId="1" fillId="0" borderId="28" xfId="0" applyNumberFormat="1" applyFont="1" applyBorder="1" applyAlignment="1">
      <alignment horizontal="center" wrapText="1"/>
    </xf>
    <xf numFmtId="173" fontId="1" fillId="0" borderId="29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21.75390625" style="0" customWidth="1"/>
    <col min="2" max="2" width="94.875" style="0" customWidth="1"/>
    <col min="3" max="3" width="18.75390625" style="3" customWidth="1"/>
    <col min="4" max="4" width="0" style="0" hidden="1" customWidth="1"/>
  </cols>
  <sheetData>
    <row r="1" ht="12.75">
      <c r="C1" s="63" t="s">
        <v>97</v>
      </c>
    </row>
    <row r="2" ht="12.75">
      <c r="C2" s="47" t="s">
        <v>92</v>
      </c>
    </row>
    <row r="3" ht="12.75">
      <c r="C3" s="47" t="s">
        <v>93</v>
      </c>
    </row>
    <row r="4" ht="12.75">
      <c r="C4" s="47" t="s">
        <v>94</v>
      </c>
    </row>
    <row r="5" ht="12.75">
      <c r="C5" s="47" t="s">
        <v>95</v>
      </c>
    </row>
    <row r="6" ht="12.75">
      <c r="C6" s="47" t="s">
        <v>96</v>
      </c>
    </row>
    <row r="7" ht="12.75">
      <c r="C7" s="47" t="s">
        <v>107</v>
      </c>
    </row>
    <row r="8" spans="2:3" ht="12.75" customHeight="1">
      <c r="B8" s="55"/>
      <c r="C8" s="47" t="s">
        <v>108</v>
      </c>
    </row>
    <row r="9" spans="2:3" ht="12.75">
      <c r="B9" s="56"/>
      <c r="C9" s="61"/>
    </row>
    <row r="10" ht="12.75">
      <c r="B10" t="s">
        <v>40</v>
      </c>
    </row>
    <row r="12" spans="1:3" ht="51" customHeight="1">
      <c r="A12" s="90" t="s">
        <v>102</v>
      </c>
      <c r="B12" s="90"/>
      <c r="C12" s="90"/>
    </row>
    <row r="13" spans="1:3" ht="15.75">
      <c r="A13" s="83"/>
      <c r="B13" s="83"/>
      <c r="C13" s="83"/>
    </row>
    <row r="14" ht="15" thickBot="1">
      <c r="B14" s="2"/>
    </row>
    <row r="15" spans="1:3" s="1" customFormat="1" ht="12.75">
      <c r="A15" s="84" t="s">
        <v>0</v>
      </c>
      <c r="B15" s="86" t="s">
        <v>1</v>
      </c>
      <c r="C15" s="88" t="s">
        <v>2</v>
      </c>
    </row>
    <row r="16" spans="1:3" s="1" customFormat="1" ht="18.75" customHeight="1" thickBot="1">
      <c r="A16" s="85"/>
      <c r="B16" s="87"/>
      <c r="C16" s="89"/>
    </row>
    <row r="17" spans="1:3" ht="25.5">
      <c r="A17" s="5" t="s">
        <v>3</v>
      </c>
      <c r="B17" s="6" t="s">
        <v>4</v>
      </c>
      <c r="C17" s="65">
        <f>C18+C22+C24+C27+C38+C41+C46+C45+C20</f>
        <v>168080.30000000002</v>
      </c>
    </row>
    <row r="18" spans="1:3" ht="16.5" customHeight="1">
      <c r="A18" s="7" t="s">
        <v>5</v>
      </c>
      <c r="B18" s="8" t="s">
        <v>6</v>
      </c>
      <c r="C18" s="66">
        <f>SUM(C19:C19)</f>
        <v>71867.8</v>
      </c>
    </row>
    <row r="19" spans="1:3" ht="17.25" customHeight="1">
      <c r="A19" s="39" t="s">
        <v>7</v>
      </c>
      <c r="B19" s="9" t="s">
        <v>8</v>
      </c>
      <c r="C19" s="67">
        <v>71867.8</v>
      </c>
    </row>
    <row r="20" spans="1:3" ht="17.25" customHeight="1">
      <c r="A20" s="31" t="s">
        <v>41</v>
      </c>
      <c r="B20" s="19" t="s">
        <v>42</v>
      </c>
      <c r="C20" s="66">
        <f>C21</f>
        <v>6600.7</v>
      </c>
    </row>
    <row r="21" spans="1:3" ht="18" customHeight="1">
      <c r="A21" s="39" t="s">
        <v>43</v>
      </c>
      <c r="B21" s="9" t="s">
        <v>44</v>
      </c>
      <c r="C21" s="67">
        <v>6600.7</v>
      </c>
    </row>
    <row r="22" spans="1:3" ht="14.25" customHeight="1" hidden="1">
      <c r="A22" s="7" t="s">
        <v>9</v>
      </c>
      <c r="B22" s="8" t="s">
        <v>10</v>
      </c>
      <c r="C22" s="66">
        <f>SUM(C23:C23)</f>
        <v>0</v>
      </c>
    </row>
    <row r="23" spans="1:3" ht="17.25" customHeight="1" hidden="1">
      <c r="A23" s="39" t="s">
        <v>11</v>
      </c>
      <c r="B23" s="9" t="s">
        <v>12</v>
      </c>
      <c r="C23" s="67">
        <v>0</v>
      </c>
    </row>
    <row r="24" spans="1:3" ht="16.5" customHeight="1">
      <c r="A24" s="7" t="s">
        <v>13</v>
      </c>
      <c r="B24" s="8" t="s">
        <v>14</v>
      </c>
      <c r="C24" s="66">
        <f>SUM(C25:C26)</f>
        <v>35963</v>
      </c>
    </row>
    <row r="25" spans="1:3" ht="16.5" customHeight="1">
      <c r="A25" s="10" t="s">
        <v>15</v>
      </c>
      <c r="B25" s="11" t="s">
        <v>16</v>
      </c>
      <c r="C25" s="67">
        <v>6648</v>
      </c>
    </row>
    <row r="26" spans="1:3" ht="19.5" customHeight="1">
      <c r="A26" s="39" t="s">
        <v>17</v>
      </c>
      <c r="B26" s="9" t="s">
        <v>18</v>
      </c>
      <c r="C26" s="67">
        <v>29315</v>
      </c>
    </row>
    <row r="27" spans="1:3" ht="25.5">
      <c r="A27" s="7" t="s">
        <v>19</v>
      </c>
      <c r="B27" s="8" t="s">
        <v>20</v>
      </c>
      <c r="C27" s="66">
        <f>C28+C35+C33</f>
        <v>47497.8</v>
      </c>
    </row>
    <row r="28" spans="1:3" ht="50.25" customHeight="1">
      <c r="A28" s="24" t="s">
        <v>21</v>
      </c>
      <c r="B28" s="25" t="s">
        <v>22</v>
      </c>
      <c r="C28" s="66">
        <f>C29+C32+C30+C31</f>
        <v>44597.4</v>
      </c>
    </row>
    <row r="29" spans="1:3" ht="36.75" customHeight="1">
      <c r="A29" s="20" t="s">
        <v>45</v>
      </c>
      <c r="B29" s="21" t="s">
        <v>46</v>
      </c>
      <c r="C29" s="67">
        <v>23639</v>
      </c>
    </row>
    <row r="30" spans="1:3" ht="33.75" customHeight="1">
      <c r="A30" s="32" t="s">
        <v>47</v>
      </c>
      <c r="B30" s="38" t="s">
        <v>48</v>
      </c>
      <c r="C30" s="67">
        <v>1076</v>
      </c>
    </row>
    <row r="31" spans="1:3" ht="25.5" customHeight="1">
      <c r="A31" s="32" t="s">
        <v>69</v>
      </c>
      <c r="B31" s="48" t="s">
        <v>68</v>
      </c>
      <c r="C31" s="67">
        <v>178.6</v>
      </c>
    </row>
    <row r="32" spans="1:3" ht="28.5" customHeight="1">
      <c r="A32" s="43" t="s">
        <v>63</v>
      </c>
      <c r="B32" s="44" t="s">
        <v>64</v>
      </c>
      <c r="C32" s="68">
        <v>19703.8</v>
      </c>
    </row>
    <row r="33" spans="1:3" s="13" customFormat="1" ht="18.75" customHeight="1" hidden="1">
      <c r="A33" s="24" t="s">
        <v>51</v>
      </c>
      <c r="B33" s="30" t="s">
        <v>23</v>
      </c>
      <c r="C33" s="66">
        <f>C34</f>
        <v>0</v>
      </c>
    </row>
    <row r="34" spans="1:3" s="34" customFormat="1" ht="26.25" customHeight="1" hidden="1">
      <c r="A34" s="41" t="s">
        <v>57</v>
      </c>
      <c r="B34" s="33" t="s">
        <v>58</v>
      </c>
      <c r="C34" s="67">
        <v>0</v>
      </c>
    </row>
    <row r="35" spans="1:3" ht="42.75" customHeight="1">
      <c r="A35" s="26" t="s">
        <v>52</v>
      </c>
      <c r="B35" s="27" t="s">
        <v>24</v>
      </c>
      <c r="C35" s="69">
        <f>C36+C37</f>
        <v>2900.4</v>
      </c>
    </row>
    <row r="36" spans="1:3" ht="26.25" customHeight="1" hidden="1">
      <c r="A36" s="28" t="s">
        <v>53</v>
      </c>
      <c r="B36" s="23" t="s">
        <v>50</v>
      </c>
      <c r="C36" s="67">
        <v>0</v>
      </c>
    </row>
    <row r="37" spans="1:3" ht="39.75" customHeight="1">
      <c r="A37" s="28" t="s">
        <v>54</v>
      </c>
      <c r="B37" s="22" t="s">
        <v>66</v>
      </c>
      <c r="C37" s="67">
        <v>2900.4</v>
      </c>
    </row>
    <row r="38" spans="1:3" ht="17.25" customHeight="1">
      <c r="A38" s="14" t="s">
        <v>25</v>
      </c>
      <c r="B38" s="15" t="s">
        <v>26</v>
      </c>
      <c r="C38" s="70">
        <f>C40+C39</f>
        <v>5250</v>
      </c>
    </row>
    <row r="39" spans="1:3" ht="16.5" customHeight="1">
      <c r="A39" s="40" t="s">
        <v>49</v>
      </c>
      <c r="B39" s="35" t="s">
        <v>61</v>
      </c>
      <c r="C39" s="71">
        <v>5250</v>
      </c>
    </row>
    <row r="40" spans="1:3" ht="16.5" customHeight="1" hidden="1">
      <c r="A40" s="59" t="s">
        <v>83</v>
      </c>
      <c r="B40" s="35" t="s">
        <v>84</v>
      </c>
      <c r="C40" s="71">
        <v>0</v>
      </c>
    </row>
    <row r="41" spans="1:3" ht="14.25" customHeight="1">
      <c r="A41" s="7" t="s">
        <v>27</v>
      </c>
      <c r="B41" s="8" t="s">
        <v>28</v>
      </c>
      <c r="C41" s="66">
        <f>C42+C43+C44</f>
        <v>901</v>
      </c>
    </row>
    <row r="42" spans="1:3" ht="40.5" customHeight="1">
      <c r="A42" s="39" t="s">
        <v>29</v>
      </c>
      <c r="B42" s="36" t="s">
        <v>60</v>
      </c>
      <c r="C42" s="67">
        <v>451</v>
      </c>
    </row>
    <row r="43" spans="1:3" ht="23.25" customHeight="1">
      <c r="A43" s="39" t="s">
        <v>30</v>
      </c>
      <c r="B43" s="45" t="s">
        <v>62</v>
      </c>
      <c r="C43" s="67">
        <v>300</v>
      </c>
    </row>
    <row r="44" spans="1:3" ht="39" customHeight="1">
      <c r="A44" s="57" t="s">
        <v>81</v>
      </c>
      <c r="B44" s="58" t="s">
        <v>82</v>
      </c>
      <c r="C44" s="67">
        <v>150</v>
      </c>
    </row>
    <row r="45" spans="1:3" ht="13.5" customHeight="1" hidden="1">
      <c r="A45" s="7" t="s">
        <v>31</v>
      </c>
      <c r="B45" s="8" t="s">
        <v>32</v>
      </c>
      <c r="C45" s="70">
        <v>0</v>
      </c>
    </row>
    <row r="46" spans="1:3" ht="17.25" customHeight="1" hidden="1">
      <c r="A46" s="7" t="s">
        <v>33</v>
      </c>
      <c r="B46" s="8" t="s">
        <v>34</v>
      </c>
      <c r="C46" s="66">
        <f>C47</f>
        <v>0</v>
      </c>
    </row>
    <row r="47" spans="1:3" s="4" customFormat="1" ht="15.75" customHeight="1" hidden="1">
      <c r="A47" s="42" t="s">
        <v>55</v>
      </c>
      <c r="B47" s="12" t="s">
        <v>56</v>
      </c>
      <c r="C47" s="67">
        <v>0</v>
      </c>
    </row>
    <row r="48" spans="1:3" ht="15" customHeight="1">
      <c r="A48" s="7" t="s">
        <v>35</v>
      </c>
      <c r="B48" s="29" t="s">
        <v>36</v>
      </c>
      <c r="C48" s="72">
        <f>C49+C51</f>
        <v>338720.8</v>
      </c>
    </row>
    <row r="49" spans="1:3" ht="18.75" customHeight="1" hidden="1">
      <c r="A49" s="53" t="s">
        <v>77</v>
      </c>
      <c r="B49" s="60" t="s">
        <v>78</v>
      </c>
      <c r="C49" s="72">
        <f>SUM(C50)</f>
        <v>0</v>
      </c>
    </row>
    <row r="50" spans="1:3" ht="15.75" customHeight="1" hidden="1">
      <c r="A50" s="54" t="s">
        <v>79</v>
      </c>
      <c r="B50" s="12" t="s">
        <v>80</v>
      </c>
      <c r="C50" s="73">
        <v>0</v>
      </c>
    </row>
    <row r="51" spans="1:4" ht="15" customHeight="1">
      <c r="A51" s="7" t="s">
        <v>37</v>
      </c>
      <c r="B51" s="16" t="s">
        <v>59</v>
      </c>
      <c r="C51" s="75">
        <f>C52+C55+C66+C68</f>
        <v>338720.8</v>
      </c>
      <c r="D51" s="64"/>
    </row>
    <row r="52" spans="1:3" ht="16.5" customHeight="1">
      <c r="A52" s="46" t="s">
        <v>76</v>
      </c>
      <c r="B52" s="17" t="s">
        <v>70</v>
      </c>
      <c r="C52" s="76">
        <f>SUM(C53:C54)</f>
        <v>118086</v>
      </c>
    </row>
    <row r="53" spans="1:4" ht="15" customHeight="1">
      <c r="A53" s="46" t="s">
        <v>67</v>
      </c>
      <c r="B53" s="51" t="s">
        <v>86</v>
      </c>
      <c r="C53" s="77">
        <f>115964+81.1</f>
        <v>116045.1</v>
      </c>
      <c r="D53">
        <v>81.1</v>
      </c>
    </row>
    <row r="54" spans="1:4" ht="15" customHeight="1">
      <c r="A54" s="46"/>
      <c r="B54" s="51" t="s">
        <v>91</v>
      </c>
      <c r="C54" s="77">
        <f>2122-81.1</f>
        <v>2040.9</v>
      </c>
      <c r="D54">
        <v>-81.1</v>
      </c>
    </row>
    <row r="55" spans="1:3" ht="16.5" customHeight="1">
      <c r="A55" s="46" t="s">
        <v>75</v>
      </c>
      <c r="B55" s="17" t="s">
        <v>38</v>
      </c>
      <c r="C55" s="76">
        <f>SUM(C56:C65)</f>
        <v>181907</v>
      </c>
    </row>
    <row r="56" spans="1:3" ht="39" customHeight="1">
      <c r="A56" s="46" t="s">
        <v>67</v>
      </c>
      <c r="B56" s="51" t="s">
        <v>85</v>
      </c>
      <c r="C56" s="62">
        <v>3061.2</v>
      </c>
    </row>
    <row r="57" spans="1:3" ht="47.25" customHeight="1">
      <c r="A57" s="46"/>
      <c r="B57" s="51" t="s">
        <v>90</v>
      </c>
      <c r="C57" s="62">
        <v>17852.8</v>
      </c>
    </row>
    <row r="58" spans="1:4" ht="26.25" customHeight="1">
      <c r="A58" s="46"/>
      <c r="B58" s="51" t="s">
        <v>104</v>
      </c>
      <c r="C58" s="62">
        <v>122836.9</v>
      </c>
      <c r="D58">
        <v>122836.9</v>
      </c>
    </row>
    <row r="59" spans="1:3" ht="39" customHeight="1">
      <c r="A59" s="46"/>
      <c r="B59" s="51" t="s">
        <v>87</v>
      </c>
      <c r="C59" s="62">
        <v>1212.2</v>
      </c>
    </row>
    <row r="60" spans="1:3" ht="16.5" customHeight="1">
      <c r="A60" s="46"/>
      <c r="B60" s="51" t="s">
        <v>88</v>
      </c>
      <c r="C60" s="62">
        <v>2470</v>
      </c>
    </row>
    <row r="61" spans="1:3" ht="25.5" customHeight="1">
      <c r="A61" s="46"/>
      <c r="B61" s="51" t="s">
        <v>98</v>
      </c>
      <c r="C61" s="62">
        <v>8000</v>
      </c>
    </row>
    <row r="62" spans="1:4" ht="18.75" customHeight="1">
      <c r="A62" s="46"/>
      <c r="B62" s="51" t="s">
        <v>105</v>
      </c>
      <c r="C62" s="62">
        <v>14000</v>
      </c>
      <c r="D62">
        <v>14000</v>
      </c>
    </row>
    <row r="63" spans="1:4" ht="19.5" customHeight="1">
      <c r="A63" s="46"/>
      <c r="B63" s="51" t="s">
        <v>106</v>
      </c>
      <c r="C63" s="62">
        <v>2450.1</v>
      </c>
      <c r="D63">
        <v>2450.1</v>
      </c>
    </row>
    <row r="64" spans="1:3" ht="27" customHeight="1">
      <c r="A64" s="46"/>
      <c r="B64" s="51" t="s">
        <v>89</v>
      </c>
      <c r="C64" s="62">
        <v>9456</v>
      </c>
    </row>
    <row r="65" spans="1:4" ht="20.25" customHeight="1">
      <c r="A65" s="46"/>
      <c r="B65" s="51" t="s">
        <v>100</v>
      </c>
      <c r="C65" s="62">
        <f>568-0.2</f>
        <v>567.8</v>
      </c>
      <c r="D65">
        <v>-0.2</v>
      </c>
    </row>
    <row r="66" spans="1:3" ht="15" customHeight="1">
      <c r="A66" s="46" t="s">
        <v>73</v>
      </c>
      <c r="B66" s="17" t="s">
        <v>71</v>
      </c>
      <c r="C66" s="74">
        <f>SUM(C67)</f>
        <v>2424.7999999999997</v>
      </c>
    </row>
    <row r="67" spans="1:4" ht="14.25" customHeight="1">
      <c r="A67" s="46" t="s">
        <v>67</v>
      </c>
      <c r="B67" s="51" t="s">
        <v>72</v>
      </c>
      <c r="C67" s="62">
        <f>2627.7-202.9</f>
        <v>2424.7999999999997</v>
      </c>
      <c r="D67">
        <v>-202.9</v>
      </c>
    </row>
    <row r="68" spans="1:3" ht="15.75" customHeight="1">
      <c r="A68" s="46" t="s">
        <v>74</v>
      </c>
      <c r="B68" s="50" t="s">
        <v>65</v>
      </c>
      <c r="C68" s="74">
        <f>SUM(C69:C71)</f>
        <v>36303</v>
      </c>
    </row>
    <row r="69" spans="1:3" ht="27" customHeight="1">
      <c r="A69" s="49" t="s">
        <v>67</v>
      </c>
      <c r="B69" s="52" t="s">
        <v>99</v>
      </c>
      <c r="C69" s="78">
        <f>17852.8+10274.7</f>
        <v>28127.5</v>
      </c>
    </row>
    <row r="70" spans="1:3" ht="15" customHeight="1">
      <c r="A70" s="49"/>
      <c r="B70" s="80" t="s">
        <v>103</v>
      </c>
      <c r="C70" s="78">
        <v>7959.4</v>
      </c>
    </row>
    <row r="71" spans="1:3" ht="27" customHeight="1" thickBot="1">
      <c r="A71" s="49"/>
      <c r="B71" s="52" t="s">
        <v>101</v>
      </c>
      <c r="C71" s="78">
        <v>216.1</v>
      </c>
    </row>
    <row r="72" spans="1:3" s="18" customFormat="1" ht="18" customHeight="1" thickBot="1">
      <c r="A72" s="81" t="s">
        <v>39</v>
      </c>
      <c r="B72" s="82"/>
      <c r="C72" s="79">
        <f>C48+C17</f>
        <v>506801.1</v>
      </c>
    </row>
    <row r="73" ht="12.75">
      <c r="C73" s="37"/>
    </row>
    <row r="74" ht="12.75">
      <c r="C74" s="37"/>
    </row>
    <row r="75" ht="12.75">
      <c r="C75" s="37"/>
    </row>
    <row r="76" ht="12.75">
      <c r="C76" s="37"/>
    </row>
    <row r="77" ht="12.75">
      <c r="C77" s="37"/>
    </row>
  </sheetData>
  <sheetProtection/>
  <mergeCells count="6">
    <mergeCell ref="A72:B72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2023-11-07T12:05:57Z</cp:lastPrinted>
  <dcterms:created xsi:type="dcterms:W3CDTF">2005-12-20T08:48:21Z</dcterms:created>
  <dcterms:modified xsi:type="dcterms:W3CDTF">2024-03-29T08:41:25Z</dcterms:modified>
  <cp:category/>
  <cp:version/>
  <cp:contentType/>
  <cp:contentStatus/>
</cp:coreProperties>
</file>