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96" windowWidth="16350" windowHeight="1261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'прилож.2'!$A$1:$C$72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<sst xmlns="http://schemas.openxmlformats.org/spreadsheetml/2006/main" count="115" uniqueCount="112">
  <si>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</si>
  <si>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</si>
  <si>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</si>
  <si>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</si>
  <si>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</si>
  <si>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</si>
  <si>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</si>
  <si>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</si>
  <si>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</si>
  <si>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</si>
  <si>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</si>
  <si>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</si>
  <si>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</si>
  <si>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</si>
  <si>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</si>
  <si>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</si>
  <si>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</si>
  <si>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</si>
  <si>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</si>
  <si>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</si>
  <si>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</si>
  <si>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</si>
  <si>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</si>
  <si>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</si>
  <si>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</si>
  <si>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</si>
  <si>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</si>
  <si>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</si>
  <si>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</si>
  <si>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</si>
  <si>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</si>
  <si>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</si>
  <si>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</si>
  <si>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</si>
  <si>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</si>
  <si>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</si>
  <si>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</si>
  <si>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</si>
  <si>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</si>
  <si>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</si>
  <si>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</si>
  <si>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</si>
  <si>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</si>
  <si>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</si>
  <si>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</si>
  <si>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</si>
  <si>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</si>
  <si>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</si>
  <si>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</si>
  <si>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</si>
  <si>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</si>
  <si>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</si>
  <si>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</si>
  <si>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</si>
  <si>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</si>
  <si>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</si>
  <si>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</si>
  <si>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</si>
  <si>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</si>
  <si>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</si>
  <si>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</si>
  <si>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</si>
  <si>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</si>
  <si>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</si>
  <si>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</si>
  <si>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</si>
  <si>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</si>
  <si>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</si>
  <si>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</si>
  <si>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</si>
  <si>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</si>
  <si>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</si>
  <si>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</si>
  <si>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</si>
  <si>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</si>
  <si>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</si>
  <si>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</si>
  <si>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</si>
  <si>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</si>
  <si>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</si>
  <si>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</si>
  <si>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</si>
  <si>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</si>
  <si>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</si>
  <si>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</si>
  <si>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</si>
  <si>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</si>
  <si>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</si>
  <si>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</si>
  <si>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</si>
  <si>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</si>
  <si>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</si>
  <si>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</si>
  <si>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</si>
  <si>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</si>
  <si>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</si>
  <si>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</si>
  <si>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>Сланцевского муниципального района Ленинградской области на 2022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</si>
  <si>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</si>
  <si>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дотации за счет собственных доходов бюджета Сланцевского муниципального района</t>
  </si>
  <si>
    <t xml:space="preserve"> на государственную поддержку отрасли культуры</t>
  </si>
  <si>
    <t xml:space="preserve"> на мероприятия по созданию мест (площадок) накопления твердых коммунальных отходов</t>
  </si>
  <si>
    <t xml:space="preserve"> на реализацию мероприятий по обеспечению жильем молодых семей</t>
  </si>
  <si>
    <t xml:space="preserve"> на реализацию программ формирования современной комфортной среды</t>
  </si>
  <si>
    <t xml:space="preserve">                                                                          от 21.12.2021 № 157 - гсд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</si>
  <si>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</si>
  <si>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2 19 30000 13 0000 150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</si>
  <si>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</si>
  <si>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</si>
  <si>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</si>
  <si>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на финансовое обеспечение обустройства стационарного электрического освещения автомобильных дорог поселения</t>
  </si>
  <si>
    <t>(в редакции решения совета депутатов от 20.09.2022 № 193-гсд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</si>
</sst>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2" fillId="0" borderId="18" xfId="0" applyNumberFormat="1" applyFont="1" applyBorder="1" applyAlignment="1">
      <alignment/>
    </xf>
    <xf numFmtId="179" fontId="53" fillId="0" borderId="18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1" fillId="0" borderId="20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9" fontId="6" fillId="33" borderId="19" xfId="0" applyNumberFormat="1" applyFont="1" applyFill="1" applyBorder="1" applyAlignment="1">
      <alignment/>
    </xf>
    <xf numFmtId="179" fontId="0" fillId="33" borderId="19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0" fontId="6" fillId="0" borderId="22" xfId="0" applyFont="1" applyBorder="1" applyAlignment="1">
      <alignment wrapText="1"/>
    </xf>
    <xf numFmtId="179" fontId="6" fillId="0" borderId="22" xfId="0" applyNumberFormat="1" applyFont="1" applyBorder="1" applyAlignment="1">
      <alignment/>
    </xf>
    <xf numFmtId="179" fontId="12" fillId="0" borderId="13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73" fontId="1" fillId="0" borderId="28" xfId="0" applyNumberFormat="1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hidden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5"/>
      <c r="C8" s="61" t="s">
        <v>104</v>
      </c>
    </row>
    <row r="9" spans="2:3" ht="12.75">
      <c r="B9" s="56"/>
      <c r="C9" s="61" t="s">
        <v>111</v>
      </c>
    </row>
    <row r="10" ht="12.75">
      <c r="B10" t="s">
        <v>41</v>
      </c>
    </row>
    <row r="12" spans="1:3" ht="15.75">
      <c r="A12" s="84" t="s">
        <v>0</v>
      </c>
      <c r="B12" s="84"/>
      <c r="C12" s="84"/>
    </row>
    <row r="13" spans="1:3" ht="15.75">
      <c r="A13" s="84" t="s">
        <v>97</v>
      </c>
      <c r="B13" s="84"/>
      <c r="C13" s="84"/>
    </row>
    <row r="14" ht="15" thickBot="1">
      <c r="B14" s="2"/>
    </row>
    <row r="15" spans="1:3" s="1" customFormat="1" ht="12.75">
      <c r="A15" s="85" t="s">
        <v>1</v>
      </c>
      <c r="B15" s="87" t="s">
        <v>2</v>
      </c>
      <c r="C15" s="89" t="s">
        <v>3</v>
      </c>
    </row>
    <row r="16" spans="1:3" s="1" customFormat="1" ht="18.75" customHeight="1" thickBot="1">
      <c r="A16" s="86"/>
      <c r="B16" s="88"/>
      <c r="C16" s="90"/>
    </row>
    <row r="17" spans="1:3" ht="25.5">
      <c r="A17" s="5" t="s">
        <v>4</v>
      </c>
      <c r="B17" s="6" t="s">
        <v>5</v>
      </c>
      <c r="C17" s="69">
        <f>C18+C22+C24+C27+C38+C41+C46+C45+C20</f>
        <v>182809.59999999998</v>
      </c>
    </row>
    <row r="18" spans="1:3" ht="16.5" customHeight="1">
      <c r="A18" s="7" t="s">
        <v>6</v>
      </c>
      <c r="B18" s="8" t="s">
        <v>7</v>
      </c>
      <c r="C18" s="67">
        <f>SUM(C19:C19)</f>
        <v>63422.299999999996</v>
      </c>
    </row>
    <row r="19" spans="1:5" ht="17.25" customHeight="1">
      <c r="A19" s="39" t="s">
        <v>8</v>
      </c>
      <c r="B19" s="9" t="s">
        <v>9</v>
      </c>
      <c r="C19" s="66">
        <f>57234.7+1000+1987.6+2000+1200</f>
        <v>63422.299999999996</v>
      </c>
      <c r="D19">
        <f>2000-12.4</f>
        <v>1987.6</v>
      </c>
      <c r="E19">
        <f>2000+1200</f>
        <v>3200</v>
      </c>
    </row>
    <row r="20" spans="1:3" ht="17.25" customHeight="1">
      <c r="A20" s="31" t="s">
        <v>42</v>
      </c>
      <c r="B20" s="19" t="s">
        <v>43</v>
      </c>
      <c r="C20" s="67">
        <f>C21</f>
        <v>4568.1</v>
      </c>
    </row>
    <row r="21" spans="1:3" ht="18" customHeight="1">
      <c r="A21" s="39" t="s">
        <v>44</v>
      </c>
      <c r="B21" s="9" t="s">
        <v>45</v>
      </c>
      <c r="C21" s="66">
        <v>4568.1</v>
      </c>
    </row>
    <row r="22" spans="1:3" ht="14.25" customHeight="1">
      <c r="A22" s="7" t="s">
        <v>10</v>
      </c>
      <c r="B22" s="8" t="s">
        <v>11</v>
      </c>
      <c r="C22" s="67">
        <f>SUM(C23:C23)</f>
        <v>3.6</v>
      </c>
    </row>
    <row r="23" spans="1:3" ht="17.25" customHeight="1">
      <c r="A23" s="39" t="s">
        <v>12</v>
      </c>
      <c r="B23" s="9" t="s">
        <v>13</v>
      </c>
      <c r="C23" s="66">
        <v>3.6</v>
      </c>
    </row>
    <row r="24" spans="1:3" ht="16.5" customHeight="1">
      <c r="A24" s="7" t="s">
        <v>14</v>
      </c>
      <c r="B24" s="8" t="s">
        <v>15</v>
      </c>
      <c r="C24" s="67">
        <f>SUM(C25:C26)</f>
        <v>37476.6</v>
      </c>
    </row>
    <row r="25" spans="1:3" ht="16.5" customHeight="1">
      <c r="A25" s="10" t="s">
        <v>16</v>
      </c>
      <c r="B25" s="11" t="s">
        <v>17</v>
      </c>
      <c r="C25" s="66">
        <v>4294.2</v>
      </c>
    </row>
    <row r="26" spans="1:3" ht="19.5" customHeight="1">
      <c r="A26" s="39" t="s">
        <v>18</v>
      </c>
      <c r="B26" s="9" t="s">
        <v>19</v>
      </c>
      <c r="C26" s="66">
        <f>30182.4+3000</f>
        <v>33182.4</v>
      </c>
    </row>
    <row r="27" spans="1:3" ht="25.5">
      <c r="A27" s="7" t="s">
        <v>20</v>
      </c>
      <c r="B27" s="8" t="s">
        <v>21</v>
      </c>
      <c r="C27" s="67">
        <f>C28+C35+C33</f>
        <v>59320.899999999994</v>
      </c>
    </row>
    <row r="28" spans="1:3" ht="50.25" customHeight="1">
      <c r="A28" s="24" t="s">
        <v>22</v>
      </c>
      <c r="B28" s="25" t="s">
        <v>23</v>
      </c>
      <c r="C28" s="67">
        <f>C29+C32+C30+C31</f>
        <v>56940.2</v>
      </c>
    </row>
    <row r="29" spans="1:3" ht="32.25" customHeight="1">
      <c r="A29" s="20" t="s">
        <v>46</v>
      </c>
      <c r="B29" s="21" t="s">
        <v>47</v>
      </c>
      <c r="C29" s="66">
        <v>37500</v>
      </c>
    </row>
    <row r="30" spans="1:3" ht="33.75" customHeight="1">
      <c r="A30" s="32" t="s">
        <v>48</v>
      </c>
      <c r="B30" s="38" t="s">
        <v>49</v>
      </c>
      <c r="C30" s="66">
        <v>797.6</v>
      </c>
    </row>
    <row r="31" spans="1:3" ht="25.5" customHeight="1">
      <c r="A31" s="32" t="s">
        <v>76</v>
      </c>
      <c r="B31" s="48" t="s">
        <v>75</v>
      </c>
      <c r="C31" s="66">
        <v>162.6</v>
      </c>
    </row>
    <row r="32" spans="1:3" ht="28.5" customHeight="1">
      <c r="A32" s="43" t="s">
        <v>70</v>
      </c>
      <c r="B32" s="44" t="s">
        <v>71</v>
      </c>
      <c r="C32" s="70">
        <v>18480</v>
      </c>
    </row>
    <row r="33" spans="1:3" s="13" customFormat="1" ht="18.75" customHeight="1" hidden="1">
      <c r="A33" s="24" t="s">
        <v>52</v>
      </c>
      <c r="B33" s="30" t="s">
        <v>24</v>
      </c>
      <c r="C33" s="67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66">
        <v>0</v>
      </c>
    </row>
    <row r="35" spans="1:3" ht="42.75" customHeight="1">
      <c r="A35" s="26" t="s">
        <v>53</v>
      </c>
      <c r="B35" s="27" t="s">
        <v>25</v>
      </c>
      <c r="C35" s="71">
        <f>C36+C37</f>
        <v>2380.7</v>
      </c>
    </row>
    <row r="36" spans="1:3" ht="26.25" customHeight="1" hidden="1">
      <c r="A36" s="28" t="s">
        <v>54</v>
      </c>
      <c r="B36" s="23" t="s">
        <v>51</v>
      </c>
      <c r="C36" s="66">
        <v>0</v>
      </c>
    </row>
    <row r="37" spans="1:3" ht="39.75" customHeight="1">
      <c r="A37" s="28" t="s">
        <v>55</v>
      </c>
      <c r="B37" s="22" t="s">
        <v>73</v>
      </c>
      <c r="C37" s="66">
        <v>2380.7</v>
      </c>
    </row>
    <row r="38" spans="1:3" ht="17.25" customHeight="1">
      <c r="A38" s="14" t="s">
        <v>26</v>
      </c>
      <c r="B38" s="15" t="s">
        <v>27</v>
      </c>
      <c r="C38" s="72">
        <f>C40+C39</f>
        <v>5369.3</v>
      </c>
    </row>
    <row r="39" spans="1:3" ht="16.5" customHeight="1">
      <c r="A39" s="40" t="s">
        <v>50</v>
      </c>
      <c r="B39" s="35" t="s">
        <v>62</v>
      </c>
      <c r="C39" s="73">
        <v>5200</v>
      </c>
    </row>
    <row r="40" spans="1:5" ht="16.5" customHeight="1">
      <c r="A40" s="59" t="s">
        <v>90</v>
      </c>
      <c r="B40" s="35" t="s">
        <v>91</v>
      </c>
      <c r="C40" s="73">
        <f>154.8+14.5</f>
        <v>169.3</v>
      </c>
      <c r="D40">
        <v>154.8</v>
      </c>
      <c r="E40">
        <v>14.5</v>
      </c>
    </row>
    <row r="41" spans="1:3" ht="14.25" customHeight="1">
      <c r="A41" s="7" t="s">
        <v>28</v>
      </c>
      <c r="B41" s="8" t="s">
        <v>29</v>
      </c>
      <c r="C41" s="67">
        <f>C42+C43+C44</f>
        <v>12368.8</v>
      </c>
    </row>
    <row r="42" spans="1:4" ht="40.5" customHeight="1">
      <c r="A42" s="39" t="s">
        <v>30</v>
      </c>
      <c r="B42" s="36" t="s">
        <v>61</v>
      </c>
      <c r="C42" s="66">
        <f>747.5+3000+4032</f>
        <v>7779.5</v>
      </c>
      <c r="D42">
        <v>4032</v>
      </c>
    </row>
    <row r="43" spans="1:4" ht="23.25" customHeight="1">
      <c r="A43" s="39" t="s">
        <v>31</v>
      </c>
      <c r="B43" s="45" t="s">
        <v>63</v>
      </c>
      <c r="C43" s="66">
        <f>300+3500+639.3</f>
        <v>4439.3</v>
      </c>
      <c r="D43">
        <v>639.3</v>
      </c>
    </row>
    <row r="44" spans="1:3" ht="39" customHeight="1">
      <c r="A44" s="57" t="s">
        <v>88</v>
      </c>
      <c r="B44" s="58" t="s">
        <v>89</v>
      </c>
      <c r="C44" s="66">
        <v>150</v>
      </c>
    </row>
    <row r="45" spans="1:4" ht="13.5" customHeight="1">
      <c r="A45" s="7" t="s">
        <v>32</v>
      </c>
      <c r="B45" s="8" t="s">
        <v>33</v>
      </c>
      <c r="C45" s="72">
        <f>24+256</f>
        <v>280</v>
      </c>
      <c r="D45">
        <v>256</v>
      </c>
    </row>
    <row r="46" spans="1:3" ht="17.25" customHeight="1" hidden="1">
      <c r="A46" s="7" t="s">
        <v>34</v>
      </c>
      <c r="B46" s="8" t="s">
        <v>35</v>
      </c>
      <c r="C46" s="62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3">
        <v>0</v>
      </c>
    </row>
    <row r="48" spans="1:3" ht="15" customHeight="1">
      <c r="A48" s="7" t="s">
        <v>36</v>
      </c>
      <c r="B48" s="29" t="s">
        <v>37</v>
      </c>
      <c r="C48" s="67">
        <f>C49+C51+C70</f>
        <v>199668.71999999997</v>
      </c>
    </row>
    <row r="49" spans="1:3" ht="18.75" customHeight="1">
      <c r="A49" s="53" t="s">
        <v>84</v>
      </c>
      <c r="B49" s="60" t="s">
        <v>85</v>
      </c>
      <c r="C49" s="67">
        <f>SUM(C50)</f>
        <v>10731.4</v>
      </c>
    </row>
    <row r="50" spans="1:4" ht="15.75" customHeight="1">
      <c r="A50" s="54" t="s">
        <v>86</v>
      </c>
      <c r="B50" s="12" t="s">
        <v>87</v>
      </c>
      <c r="C50" s="66">
        <f>2529.2+1357.7+8408.5-1564</f>
        <v>10731.4</v>
      </c>
      <c r="D50" s="74">
        <f>8408.5-1564</f>
        <v>6844.5</v>
      </c>
    </row>
    <row r="51" spans="1:3" ht="15" customHeight="1">
      <c r="A51" s="7" t="s">
        <v>38</v>
      </c>
      <c r="B51" s="16" t="s">
        <v>60</v>
      </c>
      <c r="C51" s="67">
        <f>C52+C55+C66+C68</f>
        <v>197345.81999999998</v>
      </c>
    </row>
    <row r="52" spans="1:3" ht="16.5" customHeight="1">
      <c r="A52" s="46" t="s">
        <v>83</v>
      </c>
      <c r="B52" s="17" t="s">
        <v>77</v>
      </c>
      <c r="C52" s="66">
        <f>SUM(C53:C54)</f>
        <v>90335.8</v>
      </c>
    </row>
    <row r="53" spans="1:3" ht="15" customHeight="1">
      <c r="A53" s="46" t="s">
        <v>74</v>
      </c>
      <c r="B53" s="51" t="s">
        <v>93</v>
      </c>
      <c r="C53" s="65">
        <v>88335.8</v>
      </c>
    </row>
    <row r="54" spans="1:3" ht="15" customHeight="1">
      <c r="A54" s="46"/>
      <c r="B54" s="51" t="s">
        <v>99</v>
      </c>
      <c r="C54" s="65">
        <v>2000</v>
      </c>
    </row>
    <row r="55" spans="1:3" ht="16.5" customHeight="1">
      <c r="A55" s="46" t="s">
        <v>82</v>
      </c>
      <c r="B55" s="17" t="s">
        <v>39</v>
      </c>
      <c r="C55" s="66">
        <f>SUM(C56:C65)</f>
        <v>79394.12</v>
      </c>
    </row>
    <row r="56" spans="1:3" ht="39" customHeight="1">
      <c r="A56" s="46" t="s">
        <v>74</v>
      </c>
      <c r="B56" s="51" t="s">
        <v>92</v>
      </c>
      <c r="C56" s="75">
        <v>3164.1</v>
      </c>
    </row>
    <row r="57" spans="1:3" ht="47.25" customHeight="1">
      <c r="A57" s="46"/>
      <c r="B57" s="51" t="s">
        <v>98</v>
      </c>
      <c r="C57" s="75">
        <v>15810.6</v>
      </c>
    </row>
    <row r="58" spans="1:3" ht="39" customHeight="1">
      <c r="A58" s="46"/>
      <c r="B58" s="51" t="s">
        <v>94</v>
      </c>
      <c r="C58" s="75">
        <v>1255.4</v>
      </c>
    </row>
    <row r="59" spans="1:3" ht="16.5" customHeight="1">
      <c r="A59" s="46"/>
      <c r="B59" s="51" t="s">
        <v>95</v>
      </c>
      <c r="C59" s="75">
        <v>1343.6</v>
      </c>
    </row>
    <row r="60" spans="1:3" ht="17.25" customHeight="1">
      <c r="A60" s="46"/>
      <c r="B60" s="51" t="s">
        <v>100</v>
      </c>
      <c r="C60" s="75">
        <v>495</v>
      </c>
    </row>
    <row r="61" spans="1:4" ht="17.25" customHeight="1">
      <c r="A61" s="46"/>
      <c r="B61" s="51" t="s">
        <v>101</v>
      </c>
      <c r="C61" s="75">
        <f>1536.3-1536.3+6562.5</f>
        <v>6562.5</v>
      </c>
      <c r="D61">
        <f>6562.5-1536.3</f>
        <v>5026.2</v>
      </c>
    </row>
    <row r="62" spans="1:3" ht="17.25" customHeight="1">
      <c r="A62" s="46"/>
      <c r="B62" s="51" t="s">
        <v>102</v>
      </c>
      <c r="C62" s="75">
        <v>1922.2</v>
      </c>
    </row>
    <row r="63" spans="1:3" ht="17.25" customHeight="1">
      <c r="A63" s="46"/>
      <c r="B63" s="51" t="s">
        <v>103</v>
      </c>
      <c r="C63" s="75">
        <v>30000</v>
      </c>
    </row>
    <row r="64" spans="1:3" ht="27" customHeight="1">
      <c r="A64" s="46"/>
      <c r="B64" s="51" t="s">
        <v>105</v>
      </c>
      <c r="C64" s="75">
        <f>8794.1+270.62</f>
        <v>9064.720000000001</v>
      </c>
    </row>
    <row r="65" spans="1:3" ht="27" customHeight="1">
      <c r="A65" s="46"/>
      <c r="B65" s="51" t="s">
        <v>96</v>
      </c>
      <c r="C65" s="75">
        <v>9776</v>
      </c>
    </row>
    <row r="66" spans="1:3" ht="15" customHeight="1">
      <c r="A66" s="46" t="s">
        <v>80</v>
      </c>
      <c r="B66" s="17" t="s">
        <v>78</v>
      </c>
      <c r="C66" s="76">
        <f>SUM(C67)</f>
        <v>2316.9</v>
      </c>
    </row>
    <row r="67" spans="1:3" ht="14.25" customHeight="1">
      <c r="A67" s="46" t="s">
        <v>74</v>
      </c>
      <c r="B67" s="51" t="s">
        <v>79</v>
      </c>
      <c r="C67" s="75">
        <f>1900+180.3+236.6</f>
        <v>2316.9</v>
      </c>
    </row>
    <row r="68" spans="1:3" ht="15.75" customHeight="1">
      <c r="A68" s="46" t="s">
        <v>81</v>
      </c>
      <c r="B68" s="50" t="s">
        <v>72</v>
      </c>
      <c r="C68" s="68">
        <f>SUM(C69:C69)</f>
        <v>25299</v>
      </c>
    </row>
    <row r="69" spans="1:4" ht="27" customHeight="1">
      <c r="A69" s="49" t="s">
        <v>74</v>
      </c>
      <c r="B69" s="52" t="s">
        <v>110</v>
      </c>
      <c r="C69" s="78">
        <f>21500+3799</f>
        <v>25299</v>
      </c>
      <c r="D69">
        <v>25299</v>
      </c>
    </row>
    <row r="70" spans="1:3" s="1" customFormat="1" ht="27" customHeight="1">
      <c r="A70" s="24" t="s">
        <v>108</v>
      </c>
      <c r="B70" s="30" t="s">
        <v>109</v>
      </c>
      <c r="C70" s="81">
        <f>SUM(C71)</f>
        <v>-8408.5</v>
      </c>
    </row>
    <row r="71" spans="1:4" ht="27" customHeight="1" thickBot="1">
      <c r="A71" s="46" t="s">
        <v>106</v>
      </c>
      <c r="B71" s="79" t="s">
        <v>107</v>
      </c>
      <c r="C71" s="80">
        <v>-8408.5</v>
      </c>
      <c r="D71">
        <v>-8408.5</v>
      </c>
    </row>
    <row r="72" spans="1:4" s="18" customFormat="1" ht="18" customHeight="1" thickBot="1">
      <c r="A72" s="82" t="s">
        <v>40</v>
      </c>
      <c r="B72" s="83"/>
      <c r="C72" s="77">
        <f>C48+C17</f>
        <v>382478.31999999995</v>
      </c>
      <c r="D72" s="64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</sheetData>
  <sheetProtection/>
  <mergeCells count="6">
    <mergeCell ref="A72:B72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2022-09-30T10:15:55Z</cp:lastPrinted>
  <dcterms:created xsi:type="dcterms:W3CDTF">2005-12-20T08:48:21Z</dcterms:created>
  <dcterms:modified xsi:type="dcterms:W3CDTF">2022-09-30T10:16:09Z</dcterms:modified>
  <cp:category/>
  <cp:version/>
  <cp:contentType/>
  <cp:contentStatus/>
</cp:coreProperties>
</file>