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2022-2023" sheetId="1" state="visible" r:id="rId1"/>
    <sheet name="2024-2026" sheetId="2" state="visible" r:id="rId2"/>
  </sheets>
  <calcPr/>
</workbook>
</file>

<file path=xl/sharedStrings.xml><?xml version="1.0" encoding="utf-8"?>
<sst xmlns="http://schemas.openxmlformats.org/spreadsheetml/2006/main" count="43" uniqueCount="43">
  <si>
    <t xml:space="preserve">Приложение 1 (Приложение  2 к муниципальной программе 
«Развитие культуры, спорта и молодежной политики на территории Сланцевского городского поселения»)</t>
  </si>
  <si>
    <t xml:space="preserve">утвержденной постановлением администрации Сланцевского муниципального района от 30.10.2019 № 1707-п (в редакции постановление администрации Сланцевского муниципального района от _______№_____)</t>
  </si>
  <si>
    <t>План</t>
  </si>
  <si>
    <t xml:space="preserve"> мероприятий муниципальной программы "Развитие культуры, спорта и молодежной политики на территории Сланцевского городского поселения"                         на 2022 - 2023 годы</t>
  </si>
  <si>
    <t xml:space="preserve">№ п/п</t>
  </si>
  <si>
    <t>Мероприятия</t>
  </si>
  <si>
    <t xml:space="preserve">Годы реализации</t>
  </si>
  <si>
    <t xml:space="preserve">Планируемые объемы финансирования (тыс. рублей в ценах года реализации мероприятия)</t>
  </si>
  <si>
    <t xml:space="preserve">Ответственные исполнители</t>
  </si>
  <si>
    <t xml:space="preserve">в том числе</t>
  </si>
  <si>
    <t>Всего</t>
  </si>
  <si>
    <t xml:space="preserve">Федеральный бюджет</t>
  </si>
  <si>
    <t xml:space="preserve">Областной бюджет</t>
  </si>
  <si>
    <t xml:space="preserve">Бюджет района</t>
  </si>
  <si>
    <t xml:space="preserve">Местный бюджет</t>
  </si>
  <si>
    <t xml:space="preserve">Прочие источники</t>
  </si>
  <si>
    <t xml:space="preserve">Комплексы процессных мероприятия</t>
  </si>
  <si>
    <t xml:space="preserve">1. Комплекс процессных мероприятий "Развитие культуры на территории Сланцевского городского поселения"</t>
  </si>
  <si>
    <t xml:space="preserve">Библиотечное обслуживание и популяризация чтения</t>
  </si>
  <si>
    <t>сектор</t>
  </si>
  <si>
    <t xml:space="preserve">Обеспечение текущей деятельности муниципальных учреждений культуры</t>
  </si>
  <si>
    <t>ГДК</t>
  </si>
  <si>
    <t>КДЦ</t>
  </si>
  <si>
    <t>итого</t>
  </si>
  <si>
    <t xml:space="preserve">Обеспечение эффективности проведения общегородских мероприятий</t>
  </si>
  <si>
    <t xml:space="preserve">Сохранение кадрового потенциала муниципальных учреждений культуры</t>
  </si>
  <si>
    <t xml:space="preserve">Развитие и модернизация муниципальных учреждений культуры</t>
  </si>
  <si>
    <t xml:space="preserve">Поддержка отрасли культуры</t>
  </si>
  <si>
    <t>Итого:</t>
  </si>
  <si>
    <t>ИТОГО</t>
  </si>
  <si>
    <t>2022-2023</t>
  </si>
  <si>
    <t xml:space="preserve">2. Комплекс процессных мероприятий "Развитие молодежной политики на территории Сланцевского городского поселения"</t>
  </si>
  <si>
    <t xml:space="preserve">Реализация комплекса мер по созданию условий для успешной социализации и эффективной самореализации молодежи</t>
  </si>
  <si>
    <t xml:space="preserve">Реализация комплекса мер по созданию условий для социализации детей в каникулярный период</t>
  </si>
  <si>
    <t xml:space="preserve">3. Комплекс процессных мероприятий "Развитие физической культуры и спорта на территории Сланцевского городского поселения"</t>
  </si>
  <si>
    <t xml:space="preserve">Создание условий для занятий физической культурой и спортом</t>
  </si>
  <si>
    <t xml:space="preserve">ВСЕГО по Программе</t>
  </si>
  <si>
    <t>ВСЕГО</t>
  </si>
  <si>
    <t xml:space="preserve">Приложение 2 (Приложение  5 к муниципальной программе 
«Развитие культуры, спорта и молодежной политики на территории Сланцевского городского поселения») </t>
  </si>
  <si>
    <t xml:space="preserve"> мероприятий муниципальной программы "Развитие культуры, спорта и молодежной политики на территории Сланцевского городского поселения"                               на 2024-2026 годы</t>
  </si>
  <si>
    <t xml:space="preserve">Комплексы процессных мероприятий</t>
  </si>
  <si>
    <t>2024-2026</t>
  </si>
  <si>
    <t xml:space="preserve">Всего по программе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</si>
</sst>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000"/>
  </numFmts>
  <fonts count="9">
    <font>
      <sz val="11.000000"/>
      <color theme="1"/>
      <name val="Calibri"/>
      <scheme val="minor"/>
    </font>
    <font>
      <sz val="11.000000"/>
      <color theme="1"/>
      <name val="Times New Roman"/>
    </font>
    <font>
      <sz val="9.000000"/>
      <color theme="1"/>
      <name val="Times New Roman"/>
    </font>
    <font>
      <b/>
      <sz val="12.000000"/>
      <color theme="1"/>
      <name val="Times New Roman"/>
    </font>
    <font>
      <b/>
      <sz val="14.000000"/>
      <color theme="1"/>
      <name val="Times New Roman"/>
    </font>
    <font>
      <sz val="12.000000"/>
      <color theme="1"/>
      <name val="Times New Roman"/>
    </font>
    <font>
      <b/>
      <sz val="11.000000"/>
      <color theme="1"/>
      <name val="Times New Roman"/>
    </font>
    <font>
      <name val="Times New Roman"/>
    </font>
    <font>
      <sz val="10.000000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 tint="-0.049958800012207406"/>
        <bgColor theme="0" tint="-0.049958800012207406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rgb="FF92D050"/>
        <bgColor rgb="FF92D050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fontId="0" fillId="0" borderId="0" numFmtId="0" applyNumberFormat="1" applyFont="1" applyFill="1" applyBorder="1"/>
  </cellStyleXfs>
  <cellXfs count="76">
    <xf fontId="0" fillId="0" borderId="0" numFmtId="0" xfId="0"/>
    <xf fontId="1" fillId="0" borderId="0" numFmtId="0" xfId="0" applyFont="1"/>
    <xf fontId="2" fillId="0" borderId="0" numFmtId="0" xfId="0" applyFont="1" applyAlignment="1">
      <alignment horizontal="center" wrapText="1"/>
    </xf>
    <xf fontId="3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3" fillId="0" borderId="1" numFmtId="0" xfId="0" applyFont="1" applyBorder="1" applyAlignment="1">
      <alignment horizontal="center" vertical="center"/>
    </xf>
    <xf fontId="1" fillId="0" borderId="2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/>
    </xf>
    <xf fontId="4" fillId="0" borderId="3" numFmtId="0" xfId="0" applyFont="1" applyBorder="1" applyAlignment="1">
      <alignment horizontal="center" vertical="center" wrapText="1"/>
    </xf>
    <xf fontId="4" fillId="0" borderId="4" numFmtId="0" xfId="0" applyFont="1" applyBorder="1" applyAlignment="1">
      <alignment horizontal="center" vertical="center" wrapText="1"/>
    </xf>
    <xf fontId="4" fillId="0" borderId="5" numFmtId="0" xfId="0" applyFont="1" applyBorder="1" applyAlignment="1">
      <alignment horizontal="center" vertical="center" wrapText="1"/>
    </xf>
    <xf fontId="5" fillId="0" borderId="6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left" vertical="center" wrapText="1"/>
    </xf>
    <xf fontId="6" fillId="0" borderId="2" numFmtId="160" xfId="0" applyNumberFormat="1" applyFont="1" applyBorder="1" applyAlignment="1">
      <alignment horizontal="center" vertical="center" wrapText="1"/>
    </xf>
    <xf fontId="1" fillId="0" borderId="2" numFmtId="160" xfId="0" applyNumberFormat="1" applyFont="1" applyBorder="1" applyAlignment="1">
      <alignment horizontal="center" vertical="center" wrapText="1"/>
    </xf>
    <xf fontId="5" fillId="0" borderId="7" numFmtId="0" xfId="0" applyFont="1" applyBorder="1" applyAlignment="1">
      <alignment horizontal="center" vertical="center" wrapText="1"/>
    </xf>
    <xf fontId="1" fillId="0" borderId="7" numFmtId="0" xfId="0" applyFont="1" applyBorder="1" applyAlignment="1">
      <alignment horizontal="left" vertical="center" wrapText="1"/>
    </xf>
    <xf fontId="1" fillId="2" borderId="2" numFmtId="0" xfId="0" applyFont="1" applyFill="1" applyBorder="1" applyAlignment="1">
      <alignment horizontal="center" vertical="center" wrapText="1"/>
    </xf>
    <xf fontId="6" fillId="2" borderId="2" numFmtId="160" xfId="0" applyNumberFormat="1" applyFont="1" applyFill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2" numFmtId="2" xfId="0" applyNumberFormat="1" applyFont="1" applyBorder="1" applyAlignment="1">
      <alignment horizontal="center" vertical="center" wrapText="1"/>
    </xf>
    <xf fontId="5" fillId="0" borderId="8" numFmtId="0" xfId="0" applyFont="1" applyBorder="1" applyAlignment="1">
      <alignment horizontal="center" vertical="center" wrapText="1"/>
    </xf>
    <xf fontId="1" fillId="0" borderId="8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 wrapText="1"/>
    </xf>
    <xf fontId="1" fillId="0" borderId="9" numFmtId="0" xfId="0" applyFont="1" applyBorder="1" applyAlignment="1">
      <alignment horizontal="left" vertical="center" wrapText="1"/>
    </xf>
    <xf fontId="3" fillId="0" borderId="2" numFmtId="0" xfId="0" applyFont="1" applyBorder="1" applyAlignment="1">
      <alignment horizontal="center" vertical="center" wrapText="1"/>
    </xf>
    <xf fontId="6" fillId="0" borderId="5" numFmtId="0" xfId="0" applyFont="1" applyBorder="1" applyAlignment="1">
      <alignment horizontal="center" vertical="center" wrapText="1"/>
    </xf>
    <xf fontId="6" fillId="0" borderId="2" numFmtId="2" xfId="0" applyNumberFormat="1" applyFont="1" applyBorder="1" applyAlignment="1">
      <alignment horizontal="center" vertical="center" wrapText="1"/>
    </xf>
    <xf fontId="6" fillId="3" borderId="5" numFmtId="0" xfId="0" applyFont="1" applyFill="1" applyBorder="1" applyAlignment="1">
      <alignment horizontal="center" vertical="center" wrapText="1"/>
    </xf>
    <xf fontId="6" fillId="3" borderId="2" numFmtId="160" xfId="0" applyNumberFormat="1" applyFont="1" applyFill="1" applyBorder="1" applyAlignment="1">
      <alignment horizontal="center" vertical="center" wrapText="1"/>
    </xf>
    <xf fontId="6" fillId="3" borderId="2" numFmtId="2" xfId="0" applyNumberFormat="1" applyFont="1" applyFill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6" fillId="4" borderId="2" numFmtId="0" xfId="0" applyFont="1" applyFill="1" applyBorder="1" applyAlignment="1">
      <alignment horizontal="center" vertical="center" wrapText="1"/>
    </xf>
    <xf fontId="6" fillId="4" borderId="2" numFmtId="160" xfId="0" applyNumberFormat="1" applyFont="1" applyFill="1" applyBorder="1" applyAlignment="1">
      <alignment horizontal="center" vertical="center" wrapText="1"/>
    </xf>
    <xf fontId="6" fillId="4" borderId="2" numFmtId="2" xfId="0" applyNumberFormat="1" applyFont="1" applyFill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5" fillId="0" borderId="2" numFmtId="0" xfId="0" applyFont="1" applyBorder="1" applyAlignment="1">
      <alignment horizontal="center" vertical="center" wrapText="1"/>
    </xf>
    <xf fontId="1" fillId="0" borderId="12" numFmtId="0" xfId="0" applyFont="1" applyBorder="1" applyAlignment="1">
      <alignment horizontal="left" vertical="center" wrapText="1"/>
    </xf>
    <xf fontId="1" fillId="0" borderId="13" numFmtId="0" xfId="0" applyFont="1" applyBorder="1" applyAlignment="1">
      <alignment horizontal="left" vertical="center" wrapText="1"/>
    </xf>
    <xf fontId="3" fillId="0" borderId="11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 wrapText="1"/>
    </xf>
    <xf fontId="6" fillId="3" borderId="2" numFmtId="0" xfId="0" applyFont="1" applyFill="1" applyBorder="1" applyAlignment="1">
      <alignment horizontal="center" vertical="center" wrapText="1"/>
    </xf>
    <xf fontId="3" fillId="0" borderId="14" numFmtId="0" xfId="0" applyFont="1" applyBorder="1" applyAlignment="1">
      <alignment horizontal="center" vertical="center" wrapText="1"/>
    </xf>
    <xf fontId="3" fillId="0" borderId="12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6" fillId="0" borderId="2" numFmtId="0" xfId="0" applyFont="1" applyBorder="1" applyAlignment="1">
      <alignment horizontal="center" vertical="center" wrapText="1"/>
    </xf>
    <xf fontId="6" fillId="0" borderId="2" numFmtId="160" xfId="0" applyNumberFormat="1" applyFont="1" applyBorder="1" applyAlignment="1">
      <alignment horizontal="center"/>
    </xf>
    <xf fontId="6" fillId="0" borderId="2" numFmtId="0" xfId="0" applyFont="1" applyBorder="1" applyAlignment="1">
      <alignment horizontal="center"/>
    </xf>
    <xf fontId="6" fillId="3" borderId="2" numFmtId="160" xfId="0" applyNumberFormat="1" applyFont="1" applyFill="1" applyBorder="1" applyAlignment="1">
      <alignment horizontal="center"/>
    </xf>
    <xf fontId="6" fillId="3" borderId="2" numFmtId="0" xfId="0" applyFont="1" applyFill="1" applyBorder="1" applyAlignment="1">
      <alignment horizontal="center"/>
    </xf>
    <xf fontId="3" fillId="0" borderId="15" numFmtId="0" xfId="0" applyFont="1" applyBorder="1" applyAlignment="1">
      <alignment horizontal="center" vertical="center" wrapText="1"/>
    </xf>
    <xf fontId="6" fillId="4" borderId="2" numFmtId="0" xfId="0" applyFont="1" applyFill="1" applyBorder="1" applyAlignment="1">
      <alignment horizontal="center"/>
    </xf>
    <xf fontId="6" fillId="4" borderId="2" numFmtId="160" xfId="0" applyNumberFormat="1" applyFont="1" applyFill="1" applyBorder="1" applyAlignment="1">
      <alignment horizontal="center"/>
    </xf>
    <xf fontId="1" fillId="4" borderId="2" numFmtId="0" xfId="0" applyFont="1" applyFill="1" applyBorder="1"/>
    <xf fontId="7" fillId="0" borderId="0" numFmtId="0" xfId="0" applyFont="1" applyAlignment="1">
      <alignment horizontal="right"/>
    </xf>
    <xf fontId="8" fillId="0" borderId="2" numFmtId="0" xfId="0" applyFont="1" applyBorder="1" applyAlignment="1">
      <alignment horizontal="center" vertical="center" wrapText="1"/>
    </xf>
    <xf fontId="1" fillId="0" borderId="16" numFmtId="0" xfId="0" applyFont="1" applyBorder="1" applyAlignment="1">
      <alignment horizontal="left" vertical="center" wrapText="1"/>
    </xf>
    <xf fontId="1" fillId="0" borderId="15" numFmtId="0" xfId="0" applyFont="1" applyBorder="1" applyAlignment="1">
      <alignment horizontal="left" vertical="center" wrapText="1"/>
    </xf>
    <xf fontId="1" fillId="0" borderId="17" numFmtId="0" xfId="0" applyFont="1" applyBorder="1" applyAlignment="1">
      <alignment horizontal="left" vertical="center" wrapText="1"/>
    </xf>
    <xf fontId="1" fillId="0" borderId="18" numFmtId="0" xfId="0" applyFont="1" applyBorder="1" applyAlignment="1">
      <alignment horizontal="left" vertical="center" wrapText="1"/>
    </xf>
    <xf fontId="1" fillId="0" borderId="19" numFmtId="0" xfId="0" applyFont="1" applyBorder="1" applyAlignment="1">
      <alignment horizontal="left" vertical="center" wrapText="1"/>
    </xf>
    <xf fontId="1" fillId="0" borderId="13" numFmtId="0" xfId="0" applyFont="1" applyBorder="1" applyAlignment="1">
      <alignment horizontal="center" vertical="center" wrapText="1"/>
    </xf>
    <xf fontId="6" fillId="0" borderId="6" numFmtId="160" xfId="0" applyNumberFormat="1" applyFont="1" applyBorder="1" applyAlignment="1">
      <alignment horizontal="center" vertical="center" wrapText="1"/>
    </xf>
    <xf fontId="1" fillId="0" borderId="6" numFmtId="2" xfId="0" applyNumberFormat="1" applyFont="1" applyBorder="1" applyAlignment="1">
      <alignment horizontal="center" vertical="center" wrapText="1"/>
    </xf>
    <xf fontId="1" fillId="0" borderId="20" numFmtId="0" xfId="0" applyFont="1" applyBorder="1" applyAlignment="1">
      <alignment horizontal="left" vertical="center" wrapText="1"/>
    </xf>
    <xf fontId="3" fillId="0" borderId="21" numFmtId="0" xfId="0" applyFont="1" applyBorder="1" applyAlignment="1">
      <alignment horizontal="center" vertical="center" wrapText="1"/>
    </xf>
    <xf fontId="3" fillId="0" borderId="22" numFmtId="0" xfId="0" applyFont="1" applyBorder="1" applyAlignment="1">
      <alignment horizontal="center" vertical="center" wrapText="1"/>
    </xf>
    <xf fontId="6" fillId="3" borderId="13" numFmtId="0" xfId="0" applyFont="1" applyFill="1" applyBorder="1" applyAlignment="1">
      <alignment horizontal="center" vertical="center" wrapText="1"/>
    </xf>
    <xf fontId="6" fillId="0" borderId="13" numFmtId="0" xfId="0" applyFont="1" applyBorder="1" applyAlignment="1">
      <alignment horizontal="center" vertical="center" wrapText="1"/>
    </xf>
    <xf fontId="3" fillId="0" borderId="23" numFmtId="0" xfId="0" applyFont="1" applyBorder="1" applyAlignment="1">
      <alignment horizontal="center" vertical="center" wrapText="1"/>
    </xf>
    <xf fontId="3" fillId="0" borderId="24" numFmtId="0" xfId="0" applyFont="1" applyBorder="1" applyAlignment="1">
      <alignment horizontal="center" vertical="center" wrapText="1"/>
    </xf>
    <xf fontId="6" fillId="3" borderId="6" numFmtId="0" xfId="0" applyFont="1" applyFill="1" applyBorder="1" applyAlignment="1">
      <alignment horizontal="center" vertical="center" wrapText="1"/>
    </xf>
    <xf fontId="6" fillId="0" borderId="6" numFmt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G65" activeCellId="0" sqref="G65"/>
    </sheetView>
  </sheetViews>
  <sheetFormatPr defaultColWidth="8.85546875" defaultRowHeight="15" customHeight="1"/>
  <cols>
    <col customWidth="1" min="1" max="1" style="1" width="8.85546875"/>
    <col customWidth="1" min="2" max="2" style="1" width="30.8515625"/>
    <col customWidth="1" min="3" max="3" style="1" width="14.28515625"/>
    <col customWidth="1" min="4" max="4" style="1" width="17.28515625"/>
    <col customWidth="1" min="5" max="5" style="1" width="17"/>
    <col customWidth="1" min="6" max="6" style="1" width="16.28515625"/>
    <col customWidth="1" min="7" max="7" style="1" width="15.85546875"/>
    <col customWidth="1" min="8" max="8" style="1" width="17.140625"/>
    <col customWidth="1" min="9" max="9" style="1" width="16"/>
    <col customWidth="1" min="10" max="10" style="1" width="17.42578125"/>
    <col customWidth="1" min="11" max="257" style="1" width="8.85546875"/>
  </cols>
  <sheetData>
    <row r="1" ht="32.25" customHeight="1">
      <c r="I1" s="2" t="s">
        <v>0</v>
      </c>
      <c r="J1" s="2"/>
    </row>
    <row r="2" ht="30.600000000000001" customHeight="1">
      <c r="I2" s="2"/>
      <c r="J2" s="2"/>
    </row>
    <row r="3" ht="69.75" customHeight="1">
      <c r="I3" s="2" t="s">
        <v>1</v>
      </c>
      <c r="J3" s="2"/>
    </row>
    <row r="4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ht="36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</row>
    <row r="6" ht="25.149999999999999" customHeight="1">
      <c r="B6" s="5"/>
      <c r="C6" s="5"/>
      <c r="D6" s="5"/>
      <c r="E6" s="5"/>
      <c r="F6" s="5"/>
      <c r="G6" s="5"/>
      <c r="H6" s="5"/>
      <c r="I6" s="3"/>
    </row>
    <row r="7" ht="25.149999999999999" customHeight="1">
      <c r="A7" s="6" t="s">
        <v>4</v>
      </c>
      <c r="B7" s="6" t="s">
        <v>5</v>
      </c>
      <c r="C7" s="6" t="s">
        <v>6</v>
      </c>
      <c r="D7" s="6" t="s">
        <v>7</v>
      </c>
      <c r="E7" s="6"/>
      <c r="F7" s="6"/>
      <c r="G7" s="6"/>
      <c r="H7" s="6"/>
      <c r="I7" s="6"/>
      <c r="J7" s="6" t="s">
        <v>8</v>
      </c>
    </row>
    <row r="8" ht="25.149999999999999" customHeight="1">
      <c r="A8" s="6"/>
      <c r="B8" s="6"/>
      <c r="C8" s="6"/>
      <c r="D8" s="6" t="s">
        <v>9</v>
      </c>
      <c r="E8" s="6"/>
      <c r="F8" s="6"/>
      <c r="G8" s="6"/>
      <c r="H8" s="6"/>
      <c r="I8" s="6"/>
      <c r="J8" s="6"/>
    </row>
    <row r="9" ht="26.449999999999999" customHeight="1">
      <c r="A9" s="6"/>
      <c r="B9" s="6"/>
      <c r="C9" s="6"/>
      <c r="D9" s="6" t="s">
        <v>10</v>
      </c>
      <c r="E9" s="6" t="s">
        <v>11</v>
      </c>
      <c r="F9" s="6" t="s">
        <v>12</v>
      </c>
      <c r="G9" s="6" t="s">
        <v>13</v>
      </c>
      <c r="H9" s="6" t="s">
        <v>14</v>
      </c>
      <c r="I9" s="6" t="s">
        <v>15</v>
      </c>
      <c r="J9" s="6"/>
    </row>
    <row r="10" ht="49.899999999999999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>
      <c r="A11" s="7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7">
        <v>10</v>
      </c>
    </row>
    <row r="12" ht="18.75">
      <c r="A12" s="8" t="s">
        <v>16</v>
      </c>
      <c r="B12" s="9"/>
      <c r="C12" s="9"/>
      <c r="D12" s="9"/>
      <c r="E12" s="9"/>
      <c r="F12" s="9"/>
      <c r="G12" s="9"/>
      <c r="H12" s="9"/>
      <c r="I12" s="9"/>
      <c r="J12" s="10"/>
    </row>
    <row r="13" ht="18.75">
      <c r="A13" s="8" t="s">
        <v>17</v>
      </c>
      <c r="B13" s="9"/>
      <c r="C13" s="9"/>
      <c r="D13" s="9"/>
      <c r="E13" s="9"/>
      <c r="F13" s="9"/>
      <c r="G13" s="9"/>
      <c r="H13" s="9"/>
      <c r="I13" s="9"/>
      <c r="J13" s="10"/>
    </row>
    <row r="14" ht="18.75" customHeight="1">
      <c r="A14" s="11">
        <v>1</v>
      </c>
      <c r="B14" s="12" t="s">
        <v>18</v>
      </c>
      <c r="C14" s="6">
        <v>2022</v>
      </c>
      <c r="D14" s="13">
        <f t="shared" ref="D14:D17" si="0">E14+F14+G14+H14</f>
        <v>29377.299999999999</v>
      </c>
      <c r="E14" s="14">
        <v>0</v>
      </c>
      <c r="F14" s="14">
        <v>0</v>
      </c>
      <c r="G14" s="14">
        <v>0</v>
      </c>
      <c r="H14" s="14">
        <v>29377.299999999999</v>
      </c>
      <c r="I14" s="14">
        <v>0</v>
      </c>
      <c r="J14" s="6" t="s">
        <v>19</v>
      </c>
    </row>
    <row r="15" ht="18.75" customHeight="1">
      <c r="A15" s="15"/>
      <c r="B15" s="16"/>
      <c r="C15" s="6">
        <v>2023</v>
      </c>
      <c r="D15" s="13">
        <f t="shared" si="0"/>
        <v>31059.700000000001</v>
      </c>
      <c r="E15" s="14">
        <v>0</v>
      </c>
      <c r="F15" s="14">
        <v>0</v>
      </c>
      <c r="G15" s="14">
        <v>7157.8000000000002</v>
      </c>
      <c r="H15" s="14">
        <v>23901.900000000001</v>
      </c>
      <c r="I15" s="14">
        <v>0</v>
      </c>
      <c r="J15" s="6" t="s">
        <v>19</v>
      </c>
    </row>
    <row r="16" ht="18.75" customHeight="1">
      <c r="A16" s="11">
        <v>2</v>
      </c>
      <c r="B16" s="12" t="s">
        <v>20</v>
      </c>
      <c r="C16" s="6">
        <v>2022</v>
      </c>
      <c r="D16" s="13">
        <f t="shared" si="0"/>
        <v>405.74441999999999</v>
      </c>
      <c r="E16" s="14">
        <v>0</v>
      </c>
      <c r="F16" s="14">
        <v>0</v>
      </c>
      <c r="G16" s="14">
        <v>0</v>
      </c>
      <c r="H16" s="14">
        <v>405.74441999999999</v>
      </c>
      <c r="I16" s="14">
        <v>0</v>
      </c>
      <c r="J16" s="6" t="s">
        <v>21</v>
      </c>
    </row>
    <row r="17" ht="18.75" customHeight="1">
      <c r="A17" s="15"/>
      <c r="B17" s="16"/>
      <c r="C17" s="6"/>
      <c r="D17" s="13">
        <f t="shared" si="0"/>
        <v>15450.677089999999</v>
      </c>
      <c r="E17" s="14">
        <v>0</v>
      </c>
      <c r="F17" s="14">
        <v>0</v>
      </c>
      <c r="G17" s="14">
        <v>0</v>
      </c>
      <c r="H17" s="14">
        <v>15450.677089999999</v>
      </c>
      <c r="I17" s="14">
        <v>0</v>
      </c>
      <c r="J17" s="6" t="s">
        <v>22</v>
      </c>
    </row>
    <row r="18" ht="18.75" customHeight="1">
      <c r="A18" s="15"/>
      <c r="B18" s="16"/>
      <c r="C18" s="17" t="s">
        <v>23</v>
      </c>
      <c r="D18" s="18">
        <f t="shared" ref="D18:I18" si="1">D16+D17</f>
        <v>15856.42151</v>
      </c>
      <c r="E18" s="18">
        <f t="shared" si="1"/>
        <v>0</v>
      </c>
      <c r="F18" s="18">
        <f t="shared" si="1"/>
        <v>0</v>
      </c>
      <c r="G18" s="18">
        <f t="shared" si="1"/>
        <v>0</v>
      </c>
      <c r="H18" s="18">
        <f t="shared" si="1"/>
        <v>15856.42151</v>
      </c>
      <c r="I18" s="18">
        <f t="shared" si="1"/>
        <v>0</v>
      </c>
      <c r="J18" s="17"/>
    </row>
    <row r="19" ht="18.75" customHeight="1">
      <c r="A19" s="15"/>
      <c r="B19" s="16"/>
      <c r="C19" s="6">
        <v>2023</v>
      </c>
      <c r="D19" s="13">
        <f t="shared" ref="D19:D28" si="2">E19+F19+G19+H19</f>
        <v>15748.24944</v>
      </c>
      <c r="E19" s="14">
        <v>0</v>
      </c>
      <c r="F19" s="14">
        <v>0</v>
      </c>
      <c r="G19" s="14">
        <v>0</v>
      </c>
      <c r="H19" s="14">
        <v>15748.24944</v>
      </c>
      <c r="I19" s="14">
        <v>0</v>
      </c>
      <c r="J19" s="6" t="s">
        <v>22</v>
      </c>
    </row>
    <row r="20" ht="23.25" customHeight="1">
      <c r="A20" s="11">
        <v>3</v>
      </c>
      <c r="B20" s="12" t="s">
        <v>24</v>
      </c>
      <c r="C20" s="19">
        <v>2022</v>
      </c>
      <c r="D20" s="13">
        <f t="shared" si="2"/>
        <v>3990.3000000000002</v>
      </c>
      <c r="E20" s="14">
        <v>0</v>
      </c>
      <c r="F20" s="14">
        <v>0</v>
      </c>
      <c r="G20" s="14">
        <v>0</v>
      </c>
      <c r="H20" s="14">
        <v>3990.3000000000002</v>
      </c>
      <c r="I20" s="14">
        <v>0</v>
      </c>
      <c r="J20" s="6" t="s">
        <v>22</v>
      </c>
    </row>
    <row r="21" ht="22.5" customHeight="1">
      <c r="A21" s="15"/>
      <c r="B21" s="16"/>
      <c r="C21" s="6">
        <v>2023</v>
      </c>
      <c r="D21" s="13">
        <f t="shared" si="2"/>
        <v>2801.2719999999999</v>
      </c>
      <c r="E21" s="14">
        <v>0</v>
      </c>
      <c r="F21" s="14">
        <v>0</v>
      </c>
      <c r="G21" s="14">
        <v>0</v>
      </c>
      <c r="H21" s="14">
        <v>2801.2719999999999</v>
      </c>
      <c r="I21" s="14">
        <v>0</v>
      </c>
      <c r="J21" s="6" t="s">
        <v>22</v>
      </c>
    </row>
    <row r="22" ht="18.75" customHeight="1">
      <c r="A22" s="11">
        <v>4</v>
      </c>
      <c r="B22" s="12" t="s">
        <v>25</v>
      </c>
      <c r="C22" s="6">
        <v>2022</v>
      </c>
      <c r="D22" s="13">
        <f t="shared" si="2"/>
        <v>1788.6971799999999</v>
      </c>
      <c r="E22" s="14">
        <v>0</v>
      </c>
      <c r="F22" s="14">
        <v>0</v>
      </c>
      <c r="G22" s="14">
        <v>0</v>
      </c>
      <c r="H22" s="14">
        <v>1788.6971799999999</v>
      </c>
      <c r="I22" s="14">
        <v>0</v>
      </c>
      <c r="J22" s="6" t="s">
        <v>21</v>
      </c>
    </row>
    <row r="23" ht="18.75" customHeight="1">
      <c r="A23" s="15"/>
      <c r="B23" s="16"/>
      <c r="C23" s="6"/>
      <c r="D23" s="13">
        <f t="shared" si="2"/>
        <v>52236.752819999994</v>
      </c>
      <c r="E23" s="14">
        <v>0</v>
      </c>
      <c r="F23" s="14">
        <v>16163.299999999999</v>
      </c>
      <c r="G23" s="14">
        <v>8081.6499999999996</v>
      </c>
      <c r="H23" s="14">
        <v>27991.802820000001</v>
      </c>
      <c r="I23" s="14">
        <v>0</v>
      </c>
      <c r="J23" s="6" t="s">
        <v>22</v>
      </c>
    </row>
    <row r="24" ht="18.75" customHeight="1">
      <c r="A24" s="15"/>
      <c r="B24" s="16"/>
      <c r="C24" s="6">
        <v>2023</v>
      </c>
      <c r="D24" s="13">
        <f t="shared" si="2"/>
        <v>58148.150000000001</v>
      </c>
      <c r="E24" s="14">
        <v>0</v>
      </c>
      <c r="F24" s="14">
        <v>18055.200000000001</v>
      </c>
      <c r="G24" s="14">
        <v>18055.200000000001</v>
      </c>
      <c r="H24" s="14">
        <v>22037.75</v>
      </c>
      <c r="I24" s="14">
        <v>0</v>
      </c>
      <c r="J24" s="6" t="s">
        <v>22</v>
      </c>
    </row>
    <row r="25" ht="24" customHeight="1">
      <c r="A25" s="11">
        <v>5</v>
      </c>
      <c r="B25" s="12" t="s">
        <v>26</v>
      </c>
      <c r="C25" s="6">
        <v>2022</v>
      </c>
      <c r="D25" s="13">
        <f t="shared" si="2"/>
        <v>421.19999999999999</v>
      </c>
      <c r="E25" s="14">
        <v>0</v>
      </c>
      <c r="F25" s="14">
        <v>143.63999999999999</v>
      </c>
      <c r="G25" s="14">
        <v>0</v>
      </c>
      <c r="H25" s="14">
        <v>277.56</v>
      </c>
      <c r="I25" s="14">
        <v>0</v>
      </c>
      <c r="J25" s="20" t="s">
        <v>22</v>
      </c>
    </row>
    <row r="26" ht="21.75" customHeight="1">
      <c r="A26" s="15"/>
      <c r="B26" s="16"/>
      <c r="C26" s="6">
        <v>2023</v>
      </c>
      <c r="D26" s="13">
        <f t="shared" si="2"/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20" t="s">
        <v>22</v>
      </c>
    </row>
    <row r="27" ht="18.75" customHeight="1">
      <c r="A27" s="21">
        <v>6</v>
      </c>
      <c r="B27" s="22" t="s">
        <v>27</v>
      </c>
      <c r="C27" s="23">
        <v>2022</v>
      </c>
      <c r="D27" s="13">
        <f t="shared" si="2"/>
        <v>543.95605</v>
      </c>
      <c r="E27" s="14">
        <v>0</v>
      </c>
      <c r="F27" s="14">
        <v>495</v>
      </c>
      <c r="G27" s="14">
        <v>0</v>
      </c>
      <c r="H27" s="14">
        <v>48.956049999999998</v>
      </c>
      <c r="I27" s="14">
        <v>0</v>
      </c>
      <c r="J27" s="20" t="s">
        <v>22</v>
      </c>
    </row>
    <row r="28" ht="18.75" customHeight="1">
      <c r="A28" s="24"/>
      <c r="B28" s="25"/>
      <c r="C28" s="23">
        <v>2023</v>
      </c>
      <c r="D28" s="13">
        <f t="shared" si="2"/>
        <v>555</v>
      </c>
      <c r="E28" s="14">
        <v>0</v>
      </c>
      <c r="F28" s="14">
        <v>499.5</v>
      </c>
      <c r="G28" s="14">
        <v>0</v>
      </c>
      <c r="H28" s="14">
        <v>55.5</v>
      </c>
      <c r="I28" s="14">
        <v>0</v>
      </c>
      <c r="J28" s="20" t="s">
        <v>22</v>
      </c>
    </row>
    <row r="29" ht="18.75" customHeight="1">
      <c r="A29" s="26" t="s">
        <v>28</v>
      </c>
      <c r="B29" s="26"/>
      <c r="C29" s="27">
        <v>2022</v>
      </c>
      <c r="D29" s="13">
        <f>D16+D22</f>
        <v>2194.4416000000001</v>
      </c>
      <c r="E29" s="13">
        <f>E16+E22</f>
        <v>0</v>
      </c>
      <c r="F29" s="13">
        <f>F16+F22</f>
        <v>0</v>
      </c>
      <c r="G29" s="13">
        <f>G16+G22</f>
        <v>0</v>
      </c>
      <c r="H29" s="13">
        <f>H16+H22</f>
        <v>2194.4416000000001</v>
      </c>
      <c r="I29" s="13">
        <f>I16+I22</f>
        <v>0</v>
      </c>
      <c r="J29" s="28" t="s">
        <v>21</v>
      </c>
    </row>
    <row r="30" ht="18.75" customHeight="1">
      <c r="A30" s="26"/>
      <c r="B30" s="26"/>
      <c r="C30" s="27">
        <v>2022</v>
      </c>
      <c r="D30" s="13">
        <f>D17+D20+D23+D25+D27</f>
        <v>72642.885959999985</v>
      </c>
      <c r="E30" s="13">
        <f>E17+E20+E23+E25+E27</f>
        <v>0</v>
      </c>
      <c r="F30" s="13">
        <f>F17+F20+F23+F25+F27</f>
        <v>16801.939999999999</v>
      </c>
      <c r="G30" s="13">
        <f>G17+G20+G23+G25+G27</f>
        <v>8081.6499999999996</v>
      </c>
      <c r="H30" s="13">
        <f>H17+H20+H23+H25+H27</f>
        <v>47759.295959999996</v>
      </c>
      <c r="I30" s="13">
        <f>I17+I20+I23+I25+I27</f>
        <v>0</v>
      </c>
      <c r="J30" s="28" t="s">
        <v>22</v>
      </c>
    </row>
    <row r="31" ht="18.75" customHeight="1">
      <c r="A31" s="26"/>
      <c r="B31" s="26"/>
      <c r="C31" s="27">
        <v>2022</v>
      </c>
      <c r="D31" s="13">
        <f t="shared" ref="D31:I31" si="3">D14</f>
        <v>29377.299999999999</v>
      </c>
      <c r="E31" s="13">
        <f t="shared" si="3"/>
        <v>0</v>
      </c>
      <c r="F31" s="13">
        <f t="shared" si="3"/>
        <v>0</v>
      </c>
      <c r="G31" s="13">
        <f t="shared" si="3"/>
        <v>0</v>
      </c>
      <c r="H31" s="13">
        <f t="shared" si="3"/>
        <v>29377.299999999999</v>
      </c>
      <c r="I31" s="13">
        <f t="shared" si="3"/>
        <v>0</v>
      </c>
      <c r="J31" s="28" t="s">
        <v>19</v>
      </c>
    </row>
    <row r="32" ht="18.75" customHeight="1">
      <c r="A32" s="26"/>
      <c r="B32" s="26"/>
      <c r="C32" s="29" t="s">
        <v>29</v>
      </c>
      <c r="D32" s="30">
        <f t="shared" ref="D32:I32" si="4">D29+D30+D31</f>
        <v>104214.62755999999</v>
      </c>
      <c r="E32" s="30">
        <f t="shared" si="4"/>
        <v>0</v>
      </c>
      <c r="F32" s="30">
        <f t="shared" si="4"/>
        <v>16801.939999999999</v>
      </c>
      <c r="G32" s="30">
        <f t="shared" si="4"/>
        <v>8081.6499999999996</v>
      </c>
      <c r="H32" s="30">
        <f t="shared" si="4"/>
        <v>79331.037559999997</v>
      </c>
      <c r="I32" s="30">
        <f t="shared" si="4"/>
        <v>0</v>
      </c>
      <c r="J32" s="31"/>
    </row>
    <row r="33" ht="18.75" customHeight="1">
      <c r="A33" s="26"/>
      <c r="B33" s="26"/>
      <c r="C33" s="27">
        <v>2023</v>
      </c>
      <c r="D33" s="13">
        <f>D19+D21+D24+D28+D26</f>
        <v>77252.671440000006</v>
      </c>
      <c r="E33" s="13">
        <f>E19+E21+E24+E28+E26</f>
        <v>0</v>
      </c>
      <c r="F33" s="13">
        <f>F19+F21+F24+F28+F26</f>
        <v>18554.700000000001</v>
      </c>
      <c r="G33" s="13">
        <f>G19+G21+G24+G28+G26</f>
        <v>18055.200000000001</v>
      </c>
      <c r="H33" s="13">
        <f>H19+H21+H24+H28+H26</f>
        <v>40642.771439999997</v>
      </c>
      <c r="I33" s="13">
        <f>I19+I21+I24+I28+I26</f>
        <v>0</v>
      </c>
      <c r="J33" s="28" t="s">
        <v>22</v>
      </c>
    </row>
    <row r="34" ht="18.75" customHeight="1">
      <c r="A34" s="26"/>
      <c r="B34" s="26"/>
      <c r="C34" s="27">
        <v>2023</v>
      </c>
      <c r="D34" s="13">
        <f t="shared" ref="D34:I34" si="5">D15</f>
        <v>31059.700000000001</v>
      </c>
      <c r="E34" s="13">
        <f t="shared" si="5"/>
        <v>0</v>
      </c>
      <c r="F34" s="13">
        <f t="shared" si="5"/>
        <v>0</v>
      </c>
      <c r="G34" s="13">
        <f t="shared" si="5"/>
        <v>7157.8000000000002</v>
      </c>
      <c r="H34" s="13">
        <f t="shared" si="5"/>
        <v>23901.900000000001</v>
      </c>
      <c r="I34" s="13">
        <f t="shared" si="5"/>
        <v>0</v>
      </c>
      <c r="J34" s="28" t="s">
        <v>19</v>
      </c>
    </row>
    <row r="35" ht="18.75" customHeight="1">
      <c r="A35" s="26"/>
      <c r="B35" s="26"/>
      <c r="C35" s="29" t="s">
        <v>29</v>
      </c>
      <c r="D35" s="30">
        <f t="shared" ref="D35:I35" si="6">D33+D34</f>
        <v>108312.37144</v>
      </c>
      <c r="E35" s="30">
        <f t="shared" si="6"/>
        <v>0</v>
      </c>
      <c r="F35" s="30">
        <f t="shared" si="6"/>
        <v>18554.700000000001</v>
      </c>
      <c r="G35" s="30">
        <f t="shared" si="6"/>
        <v>25213</v>
      </c>
      <c r="H35" s="30">
        <f t="shared" si="6"/>
        <v>64544.671439999998</v>
      </c>
      <c r="I35" s="30">
        <f t="shared" si="6"/>
        <v>0</v>
      </c>
      <c r="J35" s="31"/>
    </row>
    <row r="36" ht="18.75" customHeight="1">
      <c r="A36" s="32" t="s">
        <v>10</v>
      </c>
      <c r="B36" s="33"/>
      <c r="C36" s="34" t="s">
        <v>30</v>
      </c>
      <c r="D36" s="35">
        <f>D32+D35</f>
        <v>212526.99900000001</v>
      </c>
      <c r="E36" s="35">
        <f t="shared" ref="E36:I36" si="7">E32+E35</f>
        <v>0</v>
      </c>
      <c r="F36" s="35">
        <f t="shared" si="7"/>
        <v>35356.639999999999</v>
      </c>
      <c r="G36" s="35">
        <f t="shared" si="7"/>
        <v>33294.650000000001</v>
      </c>
      <c r="H36" s="35">
        <f t="shared" si="7"/>
        <v>143875.709</v>
      </c>
      <c r="I36" s="35">
        <f t="shared" si="7"/>
        <v>0</v>
      </c>
      <c r="J36" s="36"/>
    </row>
    <row r="37" ht="27" customHeight="1">
      <c r="A37" s="37" t="s">
        <v>31</v>
      </c>
      <c r="B37" s="9"/>
      <c r="C37" s="9"/>
      <c r="D37" s="9"/>
      <c r="E37" s="9"/>
      <c r="F37" s="9"/>
      <c r="G37" s="9"/>
      <c r="H37" s="9"/>
      <c r="I37" s="9"/>
      <c r="J37" s="10"/>
    </row>
    <row r="38" ht="27" customHeight="1">
      <c r="A38" s="38">
        <v>1</v>
      </c>
      <c r="B38" s="39" t="s">
        <v>32</v>
      </c>
      <c r="C38" s="19">
        <v>2022</v>
      </c>
      <c r="D38" s="13">
        <f t="shared" ref="D38:D41" si="8">E38+F38+G38+H38</f>
        <v>237</v>
      </c>
      <c r="E38" s="14">
        <v>0</v>
      </c>
      <c r="F38" s="14">
        <v>0</v>
      </c>
      <c r="G38" s="14">
        <v>0</v>
      </c>
      <c r="H38" s="14">
        <v>237</v>
      </c>
      <c r="I38" s="14">
        <v>0</v>
      </c>
      <c r="J38" s="6" t="s">
        <v>22</v>
      </c>
    </row>
    <row r="39" ht="28.5" customHeight="1">
      <c r="A39" s="38"/>
      <c r="B39" s="39"/>
      <c r="C39" s="19">
        <v>2023</v>
      </c>
      <c r="D39" s="13">
        <f t="shared" si="8"/>
        <v>251.40000000000001</v>
      </c>
      <c r="E39" s="14">
        <v>0</v>
      </c>
      <c r="F39" s="14">
        <v>0</v>
      </c>
      <c r="G39" s="14">
        <v>0</v>
      </c>
      <c r="H39" s="14">
        <v>251.40000000000001</v>
      </c>
      <c r="I39" s="14">
        <v>0</v>
      </c>
      <c r="J39" s="6" t="s">
        <v>22</v>
      </c>
    </row>
    <row r="40" ht="28.5" customHeight="1">
      <c r="A40" s="38">
        <v>2</v>
      </c>
      <c r="B40" s="40" t="s">
        <v>33</v>
      </c>
      <c r="C40" s="6">
        <v>2022</v>
      </c>
      <c r="D40" s="13">
        <f t="shared" si="8"/>
        <v>965.94599000000005</v>
      </c>
      <c r="E40" s="14">
        <v>0</v>
      </c>
      <c r="F40" s="14">
        <v>0</v>
      </c>
      <c r="G40" s="14">
        <v>0</v>
      </c>
      <c r="H40" s="14">
        <v>965.94599000000005</v>
      </c>
      <c r="I40" s="14">
        <v>0</v>
      </c>
      <c r="J40" s="6" t="s">
        <v>22</v>
      </c>
    </row>
    <row r="41" ht="30.75" customHeight="1">
      <c r="A41" s="38"/>
      <c r="B41" s="39"/>
      <c r="C41" s="6">
        <v>2023</v>
      </c>
      <c r="D41" s="13">
        <f t="shared" si="8"/>
        <v>1891.3839699999999</v>
      </c>
      <c r="E41" s="14">
        <v>0</v>
      </c>
      <c r="F41" s="14">
        <v>577.33000000000004</v>
      </c>
      <c r="G41" s="14">
        <v>0</v>
      </c>
      <c r="H41" s="14">
        <v>1314.0539699999999</v>
      </c>
      <c r="I41" s="14">
        <v>0</v>
      </c>
      <c r="J41" s="6" t="s">
        <v>22</v>
      </c>
    </row>
    <row r="42" ht="18.75" customHeight="1">
      <c r="A42" s="41" t="s">
        <v>28</v>
      </c>
      <c r="B42" s="42"/>
      <c r="C42" s="43">
        <v>2022</v>
      </c>
      <c r="D42" s="30">
        <f t="shared" ref="D42:D43" si="9">D38+D40</f>
        <v>1202.9459900000002</v>
      </c>
      <c r="E42" s="30">
        <f t="shared" ref="E42:E43" si="10">E38+E40</f>
        <v>0</v>
      </c>
      <c r="F42" s="30">
        <f t="shared" ref="F42:F43" si="11">F38+F40</f>
        <v>0</v>
      </c>
      <c r="G42" s="30">
        <f t="shared" ref="G42:G43" si="12">G38+G40</f>
        <v>0</v>
      </c>
      <c r="H42" s="30">
        <f t="shared" ref="H42:H43" si="13">H38+H40</f>
        <v>1202.9459900000002</v>
      </c>
      <c r="I42" s="30">
        <f t="shared" ref="I42:I43" si="14">I38+I40</f>
        <v>0</v>
      </c>
      <c r="J42" s="31" t="s">
        <v>22</v>
      </c>
    </row>
    <row r="43" ht="18.75" customHeight="1">
      <c r="A43" s="44"/>
      <c r="B43" s="45"/>
      <c r="C43" s="43">
        <v>2023</v>
      </c>
      <c r="D43" s="30">
        <f t="shared" si="9"/>
        <v>2142.78397</v>
      </c>
      <c r="E43" s="30">
        <f t="shared" si="10"/>
        <v>0</v>
      </c>
      <c r="F43" s="30">
        <f t="shared" si="11"/>
        <v>577.33000000000004</v>
      </c>
      <c r="G43" s="30">
        <f t="shared" si="12"/>
        <v>0</v>
      </c>
      <c r="H43" s="30">
        <f t="shared" si="13"/>
        <v>1565.45397</v>
      </c>
      <c r="I43" s="30">
        <f t="shared" si="14"/>
        <v>0</v>
      </c>
      <c r="J43" s="31" t="s">
        <v>22</v>
      </c>
    </row>
    <row r="44" ht="18.75" customHeight="1">
      <c r="A44" s="26" t="s">
        <v>10</v>
      </c>
      <c r="B44" s="26"/>
      <c r="C44" s="34" t="s">
        <v>30</v>
      </c>
      <c r="D44" s="35">
        <f>D42+D43</f>
        <v>3345.7299600000001</v>
      </c>
      <c r="E44" s="35">
        <f t="shared" ref="E44:I44" si="15">E42+E43</f>
        <v>0</v>
      </c>
      <c r="F44" s="35">
        <f t="shared" si="15"/>
        <v>577.33000000000004</v>
      </c>
      <c r="G44" s="35">
        <f t="shared" si="15"/>
        <v>0</v>
      </c>
      <c r="H44" s="35">
        <f t="shared" si="15"/>
        <v>2768.3999600000002</v>
      </c>
      <c r="I44" s="35">
        <f t="shared" si="15"/>
        <v>0</v>
      </c>
      <c r="J44" s="36"/>
    </row>
    <row r="45" ht="37.149999999999999" customHeight="1">
      <c r="A45" s="8" t="s">
        <v>34</v>
      </c>
      <c r="B45" s="9"/>
      <c r="C45" s="9"/>
      <c r="D45" s="9"/>
      <c r="E45" s="9"/>
      <c r="F45" s="9"/>
      <c r="G45" s="9"/>
      <c r="H45" s="9"/>
      <c r="I45" s="9"/>
      <c r="J45" s="10"/>
    </row>
    <row r="46" ht="18.75" customHeight="1">
      <c r="A46" s="11">
        <v>1</v>
      </c>
      <c r="B46" s="12" t="s">
        <v>35</v>
      </c>
      <c r="C46" s="6">
        <v>2022</v>
      </c>
      <c r="D46" s="13">
        <f t="shared" ref="D46:D47" si="16">E46+F46+G46+H46+I46</f>
        <v>1000</v>
      </c>
      <c r="E46" s="14">
        <v>0</v>
      </c>
      <c r="F46" s="14">
        <v>0</v>
      </c>
      <c r="G46" s="14">
        <v>0</v>
      </c>
      <c r="H46" s="14">
        <v>1000</v>
      </c>
      <c r="I46" s="14">
        <v>0</v>
      </c>
      <c r="J46" s="6" t="s">
        <v>19</v>
      </c>
    </row>
    <row r="47" ht="18.75" customHeight="1">
      <c r="A47" s="15"/>
      <c r="B47" s="16"/>
      <c r="C47" s="6">
        <v>2023</v>
      </c>
      <c r="D47" s="13">
        <f t="shared" si="16"/>
        <v>1000</v>
      </c>
      <c r="E47" s="14">
        <v>0</v>
      </c>
      <c r="F47" s="14">
        <v>0</v>
      </c>
      <c r="G47" s="14">
        <v>0</v>
      </c>
      <c r="H47" s="14">
        <v>1000</v>
      </c>
      <c r="I47" s="14">
        <v>0</v>
      </c>
      <c r="J47" s="6" t="s">
        <v>19</v>
      </c>
    </row>
    <row r="48">
      <c r="A48" s="41" t="s">
        <v>28</v>
      </c>
      <c r="B48" s="42"/>
      <c r="C48" s="43">
        <v>2022</v>
      </c>
      <c r="D48" s="30">
        <f t="shared" ref="D48:D49" si="17">D46</f>
        <v>1000</v>
      </c>
      <c r="E48" s="30">
        <f t="shared" ref="E48:E49" si="18">E46</f>
        <v>0</v>
      </c>
      <c r="F48" s="30">
        <f t="shared" ref="F48:F49" si="19">F46</f>
        <v>0</v>
      </c>
      <c r="G48" s="30">
        <f t="shared" ref="G48:G49" si="20">G46</f>
        <v>0</v>
      </c>
      <c r="H48" s="30">
        <f t="shared" ref="H48:H49" si="21">H46</f>
        <v>1000</v>
      </c>
      <c r="I48" s="30">
        <f t="shared" ref="I48:I49" si="22">I46</f>
        <v>0</v>
      </c>
      <c r="J48" s="43" t="s">
        <v>19</v>
      </c>
    </row>
    <row r="49">
      <c r="A49" s="44"/>
      <c r="B49" s="45"/>
      <c r="C49" s="43">
        <v>2023</v>
      </c>
      <c r="D49" s="30">
        <f t="shared" si="17"/>
        <v>1000</v>
      </c>
      <c r="E49" s="30">
        <f t="shared" si="18"/>
        <v>0</v>
      </c>
      <c r="F49" s="30">
        <f t="shared" si="19"/>
        <v>0</v>
      </c>
      <c r="G49" s="30">
        <f t="shared" si="20"/>
        <v>0</v>
      </c>
      <c r="H49" s="30">
        <f t="shared" si="21"/>
        <v>1000</v>
      </c>
      <c r="I49" s="30">
        <f t="shared" si="22"/>
        <v>0</v>
      </c>
      <c r="J49" s="43" t="s">
        <v>19</v>
      </c>
    </row>
    <row r="50" ht="15.75">
      <c r="A50" s="46" t="s">
        <v>10</v>
      </c>
      <c r="B50" s="47"/>
      <c r="C50" s="34" t="s">
        <v>30</v>
      </c>
      <c r="D50" s="35">
        <f>D48+D49</f>
        <v>2000</v>
      </c>
      <c r="E50" s="35">
        <f t="shared" ref="E50:I50" si="23">E48+E49</f>
        <v>0</v>
      </c>
      <c r="F50" s="35">
        <f t="shared" si="23"/>
        <v>0</v>
      </c>
      <c r="G50" s="35">
        <f t="shared" si="23"/>
        <v>0</v>
      </c>
      <c r="H50" s="35">
        <f t="shared" si="23"/>
        <v>2000</v>
      </c>
      <c r="I50" s="35">
        <f t="shared" si="23"/>
        <v>0</v>
      </c>
      <c r="J50" s="34"/>
    </row>
    <row r="51" ht="13.9" customHeight="1">
      <c r="A51" s="41" t="s">
        <v>36</v>
      </c>
      <c r="B51" s="42"/>
      <c r="C51" s="48">
        <v>2022</v>
      </c>
      <c r="D51" s="49">
        <f t="shared" ref="D51:I51" si="24">D29</f>
        <v>2194.4416000000001</v>
      </c>
      <c r="E51" s="49">
        <f t="shared" si="24"/>
        <v>0</v>
      </c>
      <c r="F51" s="49">
        <f t="shared" si="24"/>
        <v>0</v>
      </c>
      <c r="G51" s="49">
        <f t="shared" si="24"/>
        <v>0</v>
      </c>
      <c r="H51" s="49">
        <f t="shared" si="24"/>
        <v>2194.4416000000001</v>
      </c>
      <c r="I51" s="49">
        <f t="shared" si="24"/>
        <v>0</v>
      </c>
      <c r="J51" s="50" t="s">
        <v>21</v>
      </c>
    </row>
    <row r="52" ht="13.9" customHeight="1">
      <c r="A52" s="44"/>
      <c r="B52" s="45"/>
      <c r="C52" s="48">
        <v>2022</v>
      </c>
      <c r="D52" s="49">
        <f>D30+D42</f>
        <v>73845.831949999993</v>
      </c>
      <c r="E52" s="49">
        <f>E30+E42</f>
        <v>0</v>
      </c>
      <c r="F52" s="49">
        <f>F30+F42</f>
        <v>16801.939999999999</v>
      </c>
      <c r="G52" s="49">
        <f>G30+G42</f>
        <v>8081.6499999999996</v>
      </c>
      <c r="H52" s="49">
        <f>H30+H42</f>
        <v>48962.241949999996</v>
      </c>
      <c r="I52" s="49">
        <f>I30+I42</f>
        <v>0</v>
      </c>
      <c r="J52" s="50" t="s">
        <v>22</v>
      </c>
    </row>
    <row r="53" ht="13.9" customHeight="1">
      <c r="A53" s="44"/>
      <c r="B53" s="45"/>
      <c r="C53" s="48">
        <v>2022</v>
      </c>
      <c r="D53" s="49">
        <f>D31+D48</f>
        <v>30377.299999999999</v>
      </c>
      <c r="E53" s="49">
        <f>E31+E48</f>
        <v>0</v>
      </c>
      <c r="F53" s="49">
        <f>F31+F48</f>
        <v>0</v>
      </c>
      <c r="G53" s="49">
        <f>G31+G48</f>
        <v>0</v>
      </c>
      <c r="H53" s="49">
        <f>H31+H48</f>
        <v>30377.299999999999</v>
      </c>
      <c r="I53" s="49">
        <f>I31+I48</f>
        <v>0</v>
      </c>
      <c r="J53" s="50" t="s">
        <v>19</v>
      </c>
    </row>
    <row r="54" ht="13.9" customHeight="1">
      <c r="A54" s="44"/>
      <c r="B54" s="45"/>
      <c r="C54" s="43" t="s">
        <v>29</v>
      </c>
      <c r="D54" s="51">
        <f t="shared" ref="D54:I54" si="25">D51+D52+D53</f>
        <v>106417.57355</v>
      </c>
      <c r="E54" s="51">
        <f t="shared" si="25"/>
        <v>0</v>
      </c>
      <c r="F54" s="51">
        <f t="shared" si="25"/>
        <v>16801.939999999999</v>
      </c>
      <c r="G54" s="51">
        <f t="shared" si="25"/>
        <v>8081.6499999999996</v>
      </c>
      <c r="H54" s="51">
        <f t="shared" si="25"/>
        <v>81533.98354999999</v>
      </c>
      <c r="I54" s="51">
        <f t="shared" si="25"/>
        <v>0</v>
      </c>
      <c r="J54" s="52"/>
    </row>
    <row r="55" ht="13.9" customHeight="1">
      <c r="A55" s="44"/>
      <c r="B55" s="45"/>
      <c r="C55" s="48">
        <v>2023</v>
      </c>
      <c r="D55" s="49">
        <f>D33+D43</f>
        <v>79395.45541000001</v>
      </c>
      <c r="E55" s="49">
        <f>E33+E43</f>
        <v>0</v>
      </c>
      <c r="F55" s="49">
        <f>F33+F43</f>
        <v>19132.030000000002</v>
      </c>
      <c r="G55" s="49">
        <f>G33+G43</f>
        <v>18055.200000000001</v>
      </c>
      <c r="H55" s="49">
        <f>H33+H43</f>
        <v>42208.225409999999</v>
      </c>
      <c r="I55" s="49">
        <f>I33+I43</f>
        <v>0</v>
      </c>
      <c r="J55" s="50" t="s">
        <v>22</v>
      </c>
    </row>
    <row r="56" ht="13.9" customHeight="1">
      <c r="A56" s="44"/>
      <c r="B56" s="45"/>
      <c r="C56" s="48">
        <v>2023</v>
      </c>
      <c r="D56" s="49">
        <f>D34+D49</f>
        <v>32059.700000000001</v>
      </c>
      <c r="E56" s="49">
        <f>E34+E49</f>
        <v>0</v>
      </c>
      <c r="F56" s="49">
        <f>F34+F49</f>
        <v>0</v>
      </c>
      <c r="G56" s="49">
        <f>G34+G49</f>
        <v>7157.8000000000002</v>
      </c>
      <c r="H56" s="49">
        <f>H34+H49</f>
        <v>24901.900000000001</v>
      </c>
      <c r="I56" s="49">
        <f>I34+I49</f>
        <v>0</v>
      </c>
      <c r="J56" s="50" t="s">
        <v>19</v>
      </c>
    </row>
    <row r="57" ht="13.9" customHeight="1">
      <c r="A57" s="44"/>
      <c r="B57" s="45"/>
      <c r="C57" s="43" t="s">
        <v>29</v>
      </c>
      <c r="D57" s="51">
        <f t="shared" ref="D57:I57" si="26">D55+D56</f>
        <v>111455.15541000001</v>
      </c>
      <c r="E57" s="51">
        <f t="shared" si="26"/>
        <v>0</v>
      </c>
      <c r="F57" s="51">
        <f t="shared" si="26"/>
        <v>19132.030000000002</v>
      </c>
      <c r="G57" s="51">
        <f t="shared" si="26"/>
        <v>25213</v>
      </c>
      <c r="H57" s="51">
        <f t="shared" si="26"/>
        <v>67110.125410000008</v>
      </c>
      <c r="I57" s="51">
        <f t="shared" si="26"/>
        <v>0</v>
      </c>
      <c r="J57" s="52"/>
    </row>
    <row r="58">
      <c r="A58" s="32"/>
      <c r="B58" s="53"/>
      <c r="C58" s="54" t="s">
        <v>37</v>
      </c>
      <c r="D58" s="55">
        <f>D54+D57</f>
        <v>217872.72896000001</v>
      </c>
      <c r="E58" s="55">
        <f t="shared" ref="E58:I58" si="27">E54+E57</f>
        <v>0</v>
      </c>
      <c r="F58" s="55">
        <f t="shared" si="27"/>
        <v>35933.970000000001</v>
      </c>
      <c r="G58" s="55">
        <f t="shared" si="27"/>
        <v>33294.650000000001</v>
      </c>
      <c r="H58" s="55">
        <f t="shared" si="27"/>
        <v>148644.10895999998</v>
      </c>
      <c r="I58" s="55">
        <f t="shared" si="27"/>
        <v>0</v>
      </c>
      <c r="J58" s="56"/>
    </row>
  </sheetData>
  <mergeCells count="47">
    <mergeCell ref="I1:J2"/>
    <mergeCell ref="I3:J3"/>
    <mergeCell ref="A4:J4"/>
    <mergeCell ref="A5:J5"/>
    <mergeCell ref="A7:A10"/>
    <mergeCell ref="B7:B10"/>
    <mergeCell ref="C7:C10"/>
    <mergeCell ref="D7:I7"/>
    <mergeCell ref="J7:J10"/>
    <mergeCell ref="D8:I8"/>
    <mergeCell ref="D9:D10"/>
    <mergeCell ref="E9:E10"/>
    <mergeCell ref="F9:F10"/>
    <mergeCell ref="G9:G10"/>
    <mergeCell ref="H9:H10"/>
    <mergeCell ref="I9:I10"/>
    <mergeCell ref="A12:J12"/>
    <mergeCell ref="A13:J13"/>
    <mergeCell ref="A14:A15"/>
    <mergeCell ref="B14:B15"/>
    <mergeCell ref="A16:A19"/>
    <mergeCell ref="B16:B19"/>
    <mergeCell ref="C16:C17"/>
    <mergeCell ref="A20:A21"/>
    <mergeCell ref="B20:B21"/>
    <mergeCell ref="A22:A24"/>
    <mergeCell ref="B22:B24"/>
    <mergeCell ref="C22:C23"/>
    <mergeCell ref="A25:A26"/>
    <mergeCell ref="B25:B26"/>
    <mergeCell ref="A27:A28"/>
    <mergeCell ref="B27:B28"/>
    <mergeCell ref="A29:B35"/>
    <mergeCell ref="A36:B36"/>
    <mergeCell ref="A37:J37"/>
    <mergeCell ref="A38:A39"/>
    <mergeCell ref="B38:B39"/>
    <mergeCell ref="A40:A41"/>
    <mergeCell ref="B40:B41"/>
    <mergeCell ref="A42:B43"/>
    <mergeCell ref="A44:B44"/>
    <mergeCell ref="A45:J45"/>
    <mergeCell ref="A46:A47"/>
    <mergeCell ref="B46:B47"/>
    <mergeCell ref="A48:B49"/>
    <mergeCell ref="A50:B50"/>
    <mergeCell ref="A51:B58"/>
  </mergeCells>
  <printOptions headings="0" gridLines="0"/>
  <pageMargins left="0.25196850393700787" right="0.25196850393700787" top="0.75196850393700776" bottom="0.75196850393700776" header="0.29999999999999999" footer="0.29999999999999999"/>
  <pageSetup paperSize="9" scale="87" fitToWidth="1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E73" activeCellId="0" sqref="E73"/>
    </sheetView>
  </sheetViews>
  <sheetFormatPr defaultColWidth="8.85546875" defaultRowHeight="14.25"/>
  <cols>
    <col customWidth="1" min="1" max="1" style="1" width="8.85546875"/>
    <col customWidth="1" min="2" max="2" style="1" width="34.57421875"/>
    <col customWidth="1" min="3" max="3" style="1" width="14.28515625"/>
    <col customWidth="1" min="4" max="4" style="1" width="17.28515625"/>
    <col customWidth="1" min="5" max="5" style="1" width="17"/>
    <col customWidth="1" min="6" max="6" style="1" width="16.28515625"/>
    <col customWidth="1" min="7" max="7" style="1" width="15.85546875"/>
    <col customWidth="1" min="8" max="8" style="1" width="17.140625"/>
    <col customWidth="1" min="9" max="9" style="1" width="16"/>
    <col customWidth="1" min="10" max="10" style="1" width="17.42578125"/>
    <col customWidth="1" min="11" max="257" style="1" width="8.85546875"/>
  </cols>
  <sheetData>
    <row r="1" ht="33" customHeight="1">
      <c r="I1" s="2" t="s">
        <v>38</v>
      </c>
      <c r="J1" s="2"/>
    </row>
    <row r="2" ht="30.600000000000001" customHeight="1">
      <c r="I2" s="2"/>
      <c r="J2" s="2"/>
    </row>
    <row r="3" ht="69.75" customHeight="1">
      <c r="I3" s="2" t="s">
        <v>1</v>
      </c>
      <c r="J3" s="2"/>
    </row>
    <row r="4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ht="46.5" customHeight="1">
      <c r="A5" s="4" t="s">
        <v>39</v>
      </c>
      <c r="B5" s="4"/>
      <c r="C5" s="4"/>
      <c r="D5" s="4"/>
      <c r="E5" s="4"/>
      <c r="F5" s="4"/>
      <c r="G5" s="4"/>
      <c r="H5" s="4"/>
      <c r="I5" s="4"/>
      <c r="J5" s="4"/>
    </row>
    <row r="6" ht="25.149999999999999" customHeight="1">
      <c r="B6" s="5"/>
      <c r="C6" s="5"/>
      <c r="D6" s="5"/>
      <c r="E6" s="5"/>
      <c r="F6" s="5"/>
      <c r="G6" s="5"/>
      <c r="H6" s="5"/>
      <c r="I6" s="3"/>
      <c r="J6" s="57"/>
    </row>
    <row r="7" ht="25.149999999999999" customHeight="1">
      <c r="A7" s="6" t="s">
        <v>4</v>
      </c>
      <c r="B7" s="6" t="s">
        <v>5</v>
      </c>
      <c r="C7" s="6" t="s">
        <v>6</v>
      </c>
      <c r="D7" s="6" t="s">
        <v>7</v>
      </c>
      <c r="E7" s="6"/>
      <c r="F7" s="6"/>
      <c r="G7" s="6"/>
      <c r="H7" s="6"/>
      <c r="I7" s="6"/>
      <c r="J7" s="6" t="s">
        <v>8</v>
      </c>
    </row>
    <row r="8" ht="25.149999999999999" customHeight="1">
      <c r="A8" s="6"/>
      <c r="B8" s="6"/>
      <c r="C8" s="6"/>
      <c r="D8" s="6" t="s">
        <v>9</v>
      </c>
      <c r="E8" s="6"/>
      <c r="F8" s="6"/>
      <c r="G8" s="6"/>
      <c r="H8" s="6"/>
      <c r="I8" s="6"/>
      <c r="J8" s="6"/>
    </row>
    <row r="9" ht="26.449999999999999" customHeight="1">
      <c r="A9" s="6"/>
      <c r="B9" s="6"/>
      <c r="C9" s="6"/>
      <c r="D9" s="6" t="s">
        <v>10</v>
      </c>
      <c r="E9" s="6" t="s">
        <v>11</v>
      </c>
      <c r="F9" s="6" t="s">
        <v>12</v>
      </c>
      <c r="G9" s="6" t="s">
        <v>13</v>
      </c>
      <c r="H9" s="6" t="s">
        <v>14</v>
      </c>
      <c r="I9" s="6" t="s">
        <v>15</v>
      </c>
      <c r="J9" s="6"/>
    </row>
    <row r="10" ht="49.899999999999999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>
      <c r="A11" s="7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7">
        <v>10</v>
      </c>
    </row>
    <row r="12" ht="24" customHeight="1">
      <c r="A12" s="8" t="s">
        <v>40</v>
      </c>
      <c r="B12" s="9"/>
      <c r="C12" s="9"/>
      <c r="D12" s="9"/>
      <c r="E12" s="9"/>
      <c r="F12" s="9"/>
      <c r="G12" s="9"/>
      <c r="H12" s="9"/>
      <c r="I12" s="9"/>
      <c r="J12" s="10"/>
    </row>
    <row r="13" ht="28.5" customHeight="1">
      <c r="A13" s="8" t="s">
        <v>17</v>
      </c>
      <c r="B13" s="9"/>
      <c r="C13" s="9"/>
      <c r="D13" s="9"/>
      <c r="E13" s="9"/>
      <c r="F13" s="9"/>
      <c r="G13" s="9"/>
      <c r="H13" s="9"/>
      <c r="I13" s="9"/>
      <c r="J13" s="10"/>
    </row>
    <row r="14" ht="18.75" customHeight="1">
      <c r="A14" s="58">
        <v>1</v>
      </c>
      <c r="B14" s="12" t="s">
        <v>18</v>
      </c>
      <c r="C14" s="6">
        <v>2024</v>
      </c>
      <c r="D14" s="13">
        <f t="shared" ref="D14:D31" si="28">E14+F14+G14+H14</f>
        <v>33880.5</v>
      </c>
      <c r="E14" s="14">
        <v>0</v>
      </c>
      <c r="F14" s="14">
        <v>0</v>
      </c>
      <c r="G14" s="14">
        <v>10274.700000000001</v>
      </c>
      <c r="H14" s="14">
        <v>23605.799999999999</v>
      </c>
      <c r="I14" s="14">
        <v>0</v>
      </c>
      <c r="J14" s="6" t="s">
        <v>19</v>
      </c>
    </row>
    <row r="15" ht="18.75" customHeight="1">
      <c r="A15" s="58"/>
      <c r="B15" s="16"/>
      <c r="C15" s="6">
        <v>2025</v>
      </c>
      <c r="D15" s="13">
        <f t="shared" si="28"/>
        <v>33880.5</v>
      </c>
      <c r="E15" s="14">
        <v>0</v>
      </c>
      <c r="F15" s="14">
        <v>0</v>
      </c>
      <c r="G15" s="14">
        <v>0</v>
      </c>
      <c r="H15" s="14">
        <v>33880.5</v>
      </c>
      <c r="I15" s="14">
        <v>0</v>
      </c>
      <c r="J15" s="6" t="s">
        <v>19</v>
      </c>
    </row>
    <row r="16" ht="18.75" customHeight="1">
      <c r="A16" s="58"/>
      <c r="B16" s="59"/>
      <c r="C16" s="6">
        <v>2026</v>
      </c>
      <c r="D16" s="13">
        <f t="shared" si="28"/>
        <v>33880.5</v>
      </c>
      <c r="E16" s="14">
        <v>0</v>
      </c>
      <c r="F16" s="14">
        <v>0</v>
      </c>
      <c r="G16" s="14">
        <v>0</v>
      </c>
      <c r="H16" s="14">
        <v>33880.5</v>
      </c>
      <c r="I16" s="14">
        <v>0</v>
      </c>
      <c r="J16" s="6" t="s">
        <v>19</v>
      </c>
    </row>
    <row r="17" ht="18.75" customHeight="1">
      <c r="A17" s="58">
        <v>2</v>
      </c>
      <c r="B17" s="12" t="s">
        <v>20</v>
      </c>
      <c r="C17" s="6">
        <v>2024</v>
      </c>
      <c r="D17" s="13">
        <f t="shared" si="28"/>
        <v>18755.700000000001</v>
      </c>
      <c r="E17" s="14">
        <v>0</v>
      </c>
      <c r="F17" s="14">
        <v>0</v>
      </c>
      <c r="G17" s="14">
        <v>0</v>
      </c>
      <c r="H17" s="14">
        <v>18755.700000000001</v>
      </c>
      <c r="I17" s="14">
        <v>0</v>
      </c>
      <c r="J17" s="6" t="s">
        <v>22</v>
      </c>
    </row>
    <row r="18" ht="18.75" customHeight="1">
      <c r="A18" s="58"/>
      <c r="B18" s="16"/>
      <c r="C18" s="6">
        <v>2025</v>
      </c>
      <c r="D18" s="13">
        <f t="shared" si="28"/>
        <v>17736.799999999999</v>
      </c>
      <c r="E18" s="14">
        <v>0</v>
      </c>
      <c r="F18" s="14">
        <v>0</v>
      </c>
      <c r="G18" s="14">
        <v>0</v>
      </c>
      <c r="H18" s="14">
        <v>17736.799999999999</v>
      </c>
      <c r="I18" s="14">
        <v>0</v>
      </c>
      <c r="J18" s="6" t="s">
        <v>22</v>
      </c>
    </row>
    <row r="19" ht="18.75" customHeight="1">
      <c r="A19" s="58"/>
      <c r="B19" s="59"/>
      <c r="C19" s="19">
        <v>2026</v>
      </c>
      <c r="D19" s="13">
        <f t="shared" si="28"/>
        <v>20054.299999999999</v>
      </c>
      <c r="E19" s="14">
        <v>0</v>
      </c>
      <c r="F19" s="14">
        <v>0</v>
      </c>
      <c r="G19" s="14">
        <v>0</v>
      </c>
      <c r="H19" s="14">
        <v>20054.299999999999</v>
      </c>
      <c r="I19" s="14">
        <v>0</v>
      </c>
      <c r="J19" s="6" t="s">
        <v>22</v>
      </c>
    </row>
    <row r="20" ht="18.75" customHeight="1">
      <c r="A20" s="58">
        <v>3</v>
      </c>
      <c r="B20" s="40" t="s">
        <v>24</v>
      </c>
      <c r="C20" s="6">
        <v>2024</v>
      </c>
      <c r="D20" s="13">
        <f t="shared" si="28"/>
        <v>3096</v>
      </c>
      <c r="E20" s="14">
        <v>0</v>
      </c>
      <c r="F20" s="14">
        <v>0</v>
      </c>
      <c r="G20" s="14">
        <v>0</v>
      </c>
      <c r="H20" s="14">
        <v>3096</v>
      </c>
      <c r="I20" s="14">
        <v>0</v>
      </c>
      <c r="J20" s="6" t="s">
        <v>22</v>
      </c>
    </row>
    <row r="21" ht="18.75" customHeight="1">
      <c r="A21" s="58"/>
      <c r="B21" s="39"/>
      <c r="C21" s="6">
        <v>2025</v>
      </c>
      <c r="D21" s="13">
        <f t="shared" si="28"/>
        <v>2814.4000000000001</v>
      </c>
      <c r="E21" s="14">
        <v>0</v>
      </c>
      <c r="F21" s="14">
        <v>0</v>
      </c>
      <c r="G21" s="14">
        <v>0</v>
      </c>
      <c r="H21" s="14">
        <v>2814.4000000000001</v>
      </c>
      <c r="I21" s="14">
        <v>0</v>
      </c>
      <c r="J21" s="6" t="s">
        <v>22</v>
      </c>
    </row>
    <row r="22" ht="18.75" customHeight="1">
      <c r="A22" s="58"/>
      <c r="B22" s="60"/>
      <c r="C22" s="6">
        <v>2026</v>
      </c>
      <c r="D22" s="13">
        <f t="shared" si="28"/>
        <v>3295.5</v>
      </c>
      <c r="E22" s="14">
        <v>0</v>
      </c>
      <c r="F22" s="14">
        <v>0</v>
      </c>
      <c r="G22" s="14">
        <v>0</v>
      </c>
      <c r="H22" s="14">
        <v>3295.5</v>
      </c>
      <c r="I22" s="14">
        <v>0</v>
      </c>
      <c r="J22" s="6" t="s">
        <v>22</v>
      </c>
    </row>
    <row r="23" ht="18.75" customHeight="1">
      <c r="A23" s="58">
        <v>4</v>
      </c>
      <c r="B23" s="40" t="s">
        <v>25</v>
      </c>
      <c r="C23" s="6">
        <v>2024</v>
      </c>
      <c r="D23" s="13">
        <f t="shared" si="28"/>
        <v>60829.699999999997</v>
      </c>
      <c r="E23" s="14">
        <v>0</v>
      </c>
      <c r="F23" s="14">
        <v>17852.799999999999</v>
      </c>
      <c r="G23" s="14">
        <v>17852.799999999999</v>
      </c>
      <c r="H23" s="14">
        <v>25124.099999999999</v>
      </c>
      <c r="I23" s="14">
        <v>0</v>
      </c>
      <c r="J23" s="6" t="s">
        <v>22</v>
      </c>
    </row>
    <row r="24" ht="18.75" customHeight="1">
      <c r="A24" s="58"/>
      <c r="B24" s="39"/>
      <c r="C24" s="6">
        <v>2025</v>
      </c>
      <c r="D24" s="13">
        <f t="shared" si="28"/>
        <v>58544.399999999994</v>
      </c>
      <c r="E24" s="14">
        <v>0</v>
      </c>
      <c r="F24" s="14">
        <v>17852.799999999999</v>
      </c>
      <c r="G24" s="14">
        <v>17852.799999999999</v>
      </c>
      <c r="H24" s="14">
        <v>22838.799999999999</v>
      </c>
      <c r="I24" s="14">
        <v>0</v>
      </c>
      <c r="J24" s="6" t="s">
        <v>22</v>
      </c>
    </row>
    <row r="25" ht="18.75" customHeight="1">
      <c r="A25" s="58"/>
      <c r="B25" s="60"/>
      <c r="C25" s="6">
        <v>2026</v>
      </c>
      <c r="D25" s="13">
        <f t="shared" si="28"/>
        <v>62448.899999999994</v>
      </c>
      <c r="E25" s="14">
        <v>0</v>
      </c>
      <c r="F25" s="14">
        <v>17852.799999999999</v>
      </c>
      <c r="G25" s="14">
        <v>17852.799999999999</v>
      </c>
      <c r="H25" s="14">
        <v>26743.299999999999</v>
      </c>
      <c r="I25" s="14">
        <v>0</v>
      </c>
      <c r="J25" s="6" t="s">
        <v>22</v>
      </c>
    </row>
    <row r="26" ht="18.75" customHeight="1">
      <c r="A26" s="58">
        <v>5</v>
      </c>
      <c r="B26" s="40" t="s">
        <v>26</v>
      </c>
      <c r="C26" s="6">
        <v>2024</v>
      </c>
      <c r="D26" s="13">
        <f t="shared" si="28"/>
        <v>2600.0000100000002</v>
      </c>
      <c r="E26" s="14">
        <v>0</v>
      </c>
      <c r="F26" s="14">
        <v>2470</v>
      </c>
      <c r="G26" s="14">
        <v>0</v>
      </c>
      <c r="H26" s="14">
        <v>130.00001</v>
      </c>
      <c r="I26" s="14">
        <v>0</v>
      </c>
      <c r="J26" s="20" t="s">
        <v>22</v>
      </c>
    </row>
    <row r="27" ht="18.75" customHeight="1">
      <c r="A27" s="58"/>
      <c r="B27" s="39"/>
      <c r="C27" s="6">
        <v>2025</v>
      </c>
      <c r="D27" s="13">
        <f t="shared" si="28"/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20" t="s">
        <v>22</v>
      </c>
    </row>
    <row r="28" ht="18.75" customHeight="1">
      <c r="A28" s="58"/>
      <c r="B28" s="61"/>
      <c r="C28" s="6">
        <v>2026</v>
      </c>
      <c r="D28" s="13">
        <f t="shared" si="28"/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20" t="s">
        <v>22</v>
      </c>
    </row>
    <row r="29" ht="18.75" customHeight="1">
      <c r="A29" s="38">
        <v>6</v>
      </c>
      <c r="B29" s="62" t="s">
        <v>27</v>
      </c>
      <c r="C29" s="23">
        <v>2024</v>
      </c>
      <c r="D29" s="13">
        <f t="shared" si="28"/>
        <v>61.100000000000001</v>
      </c>
      <c r="E29" s="14">
        <v>0</v>
      </c>
      <c r="F29" s="14">
        <v>0</v>
      </c>
      <c r="G29" s="14">
        <v>0</v>
      </c>
      <c r="H29" s="14">
        <v>61.100000000000001</v>
      </c>
      <c r="I29" s="14">
        <v>0</v>
      </c>
      <c r="J29" s="20" t="s">
        <v>22</v>
      </c>
    </row>
    <row r="30" ht="18.75" customHeight="1">
      <c r="A30" s="38"/>
      <c r="B30" s="63"/>
      <c r="C30" s="64">
        <v>2025</v>
      </c>
      <c r="D30" s="65">
        <f t="shared" si="28"/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66" t="s">
        <v>22</v>
      </c>
    </row>
    <row r="31" ht="18.75" customHeight="1">
      <c r="A31" s="38"/>
      <c r="B31" s="67"/>
      <c r="C31" s="64">
        <v>2026</v>
      </c>
      <c r="D31" s="65">
        <f t="shared" si="28"/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66" t="s">
        <v>22</v>
      </c>
    </row>
    <row r="32" ht="18.75" customHeight="1">
      <c r="A32" s="68" t="s">
        <v>28</v>
      </c>
      <c r="B32" s="69"/>
      <c r="C32" s="27">
        <v>2024</v>
      </c>
      <c r="D32" s="13">
        <f>D17+D20+D23+D29+D26</f>
        <v>85342.500010000003</v>
      </c>
      <c r="E32" s="13">
        <f>E17+E20+E23+E29+E26</f>
        <v>0</v>
      </c>
      <c r="F32" s="13">
        <f>F17+F20+F23+F29+F26</f>
        <v>20322.799999999999</v>
      </c>
      <c r="G32" s="13">
        <f>G17+G20+G23+G29+G26</f>
        <v>17852.799999999999</v>
      </c>
      <c r="H32" s="13">
        <f>H17+H20+H23+H29+H26</f>
        <v>47166.900010000005</v>
      </c>
      <c r="I32" s="13">
        <f>I17+I20+I23+I29+I26</f>
        <v>0</v>
      </c>
      <c r="J32" s="28" t="s">
        <v>22</v>
      </c>
    </row>
    <row r="33" ht="18.75" customHeight="1">
      <c r="A33" s="68"/>
      <c r="B33" s="69"/>
      <c r="C33" s="27">
        <v>2024</v>
      </c>
      <c r="D33" s="13">
        <f t="shared" ref="D33:I33" si="29">D14</f>
        <v>33880.5</v>
      </c>
      <c r="E33" s="13">
        <f t="shared" si="29"/>
        <v>0</v>
      </c>
      <c r="F33" s="13">
        <f t="shared" si="29"/>
        <v>0</v>
      </c>
      <c r="G33" s="13">
        <f t="shared" si="29"/>
        <v>10274.700000000001</v>
      </c>
      <c r="H33" s="13">
        <f t="shared" si="29"/>
        <v>23605.799999999999</v>
      </c>
      <c r="I33" s="13">
        <f t="shared" si="29"/>
        <v>0</v>
      </c>
      <c r="J33" s="28" t="s">
        <v>19</v>
      </c>
    </row>
    <row r="34" ht="18.75" customHeight="1">
      <c r="A34" s="68"/>
      <c r="B34" s="69"/>
      <c r="C34" s="70" t="s">
        <v>29</v>
      </c>
      <c r="D34" s="30">
        <f t="shared" ref="D34:I34" si="30">D32+D33</f>
        <v>119223.00001</v>
      </c>
      <c r="E34" s="30">
        <f t="shared" si="30"/>
        <v>0</v>
      </c>
      <c r="F34" s="30">
        <f t="shared" si="30"/>
        <v>20322.799999999999</v>
      </c>
      <c r="G34" s="30">
        <f t="shared" si="30"/>
        <v>28127.5</v>
      </c>
      <c r="H34" s="30">
        <f t="shared" si="30"/>
        <v>70772.70001</v>
      </c>
      <c r="I34" s="30">
        <f t="shared" si="30"/>
        <v>0</v>
      </c>
      <c r="J34" s="31"/>
    </row>
    <row r="35" ht="18.75" customHeight="1">
      <c r="A35" s="68"/>
      <c r="B35" s="69"/>
      <c r="C35" s="71">
        <v>2025</v>
      </c>
      <c r="D35" s="13">
        <f>D18+D21+D24+D30+D27</f>
        <v>79095.599999999991</v>
      </c>
      <c r="E35" s="13">
        <f>E18+E21+E24+E30+E27</f>
        <v>0</v>
      </c>
      <c r="F35" s="13">
        <f>F18+F21+F24+F30+F27</f>
        <v>17852.799999999999</v>
      </c>
      <c r="G35" s="13">
        <f>G18+G21+G24+G30+G27</f>
        <v>17852.799999999999</v>
      </c>
      <c r="H35" s="13">
        <f>H18+H21+H24+H30+H27</f>
        <v>43390</v>
      </c>
      <c r="I35" s="13">
        <f>I18+I21+I24+I30</f>
        <v>0</v>
      </c>
      <c r="J35" s="28" t="s">
        <v>22</v>
      </c>
    </row>
    <row r="36" ht="18.75" customHeight="1">
      <c r="A36" s="68"/>
      <c r="B36" s="69"/>
      <c r="C36" s="71">
        <v>2025</v>
      </c>
      <c r="D36" s="13">
        <f t="shared" ref="D36:I36" si="31">D15</f>
        <v>33880.5</v>
      </c>
      <c r="E36" s="13">
        <f t="shared" si="31"/>
        <v>0</v>
      </c>
      <c r="F36" s="13">
        <f t="shared" si="31"/>
        <v>0</v>
      </c>
      <c r="G36" s="13">
        <f t="shared" si="31"/>
        <v>0</v>
      </c>
      <c r="H36" s="13">
        <f t="shared" si="31"/>
        <v>33880.5</v>
      </c>
      <c r="I36" s="13">
        <f t="shared" si="31"/>
        <v>0</v>
      </c>
      <c r="J36" s="28" t="s">
        <v>19</v>
      </c>
    </row>
    <row r="37" ht="18.75" customHeight="1">
      <c r="A37" s="68"/>
      <c r="B37" s="69"/>
      <c r="C37" s="29" t="s">
        <v>29</v>
      </c>
      <c r="D37" s="30">
        <f t="shared" ref="D37:I37" si="32">D35+D36</f>
        <v>112976.09999999999</v>
      </c>
      <c r="E37" s="30">
        <f t="shared" si="32"/>
        <v>0</v>
      </c>
      <c r="F37" s="30">
        <f t="shared" si="32"/>
        <v>17852.799999999999</v>
      </c>
      <c r="G37" s="30">
        <f t="shared" si="32"/>
        <v>17852.799999999999</v>
      </c>
      <c r="H37" s="30">
        <f t="shared" si="32"/>
        <v>77270.5</v>
      </c>
      <c r="I37" s="30">
        <f t="shared" si="32"/>
        <v>0</v>
      </c>
      <c r="J37" s="31"/>
    </row>
    <row r="38" ht="18.75" customHeight="1">
      <c r="A38" s="68"/>
      <c r="B38" s="69"/>
      <c r="C38" s="27">
        <v>2026</v>
      </c>
      <c r="D38" s="13">
        <f>D22+D19+D25+D28+D31</f>
        <v>85798.699999999997</v>
      </c>
      <c r="E38" s="13">
        <f>E22+E19+E25+E28+E31</f>
        <v>0</v>
      </c>
      <c r="F38" s="13">
        <f>F22+F19+F25+F28+F31</f>
        <v>17852.799999999999</v>
      </c>
      <c r="G38" s="13">
        <f>G22+G19+G25+G28+G31</f>
        <v>17852.799999999999</v>
      </c>
      <c r="H38" s="13">
        <f>H22+H19+H25+H28+H31</f>
        <v>50093.099999999999</v>
      </c>
      <c r="I38" s="13">
        <f>I22+I19+I25+I28+I31</f>
        <v>0</v>
      </c>
      <c r="J38" s="28" t="s">
        <v>22</v>
      </c>
    </row>
    <row r="39" ht="18.75" customHeight="1">
      <c r="A39" s="68"/>
      <c r="B39" s="69"/>
      <c r="C39" s="27">
        <v>2026</v>
      </c>
      <c r="D39" s="13">
        <f>D16</f>
        <v>33880.5</v>
      </c>
      <c r="E39" s="13">
        <f>E16</f>
        <v>0</v>
      </c>
      <c r="F39" s="13">
        <f>F16</f>
        <v>0</v>
      </c>
      <c r="G39" s="13">
        <f>G16</f>
        <v>0</v>
      </c>
      <c r="H39" s="13">
        <f>H16</f>
        <v>33880.5</v>
      </c>
      <c r="I39" s="13">
        <f>I16</f>
        <v>0</v>
      </c>
      <c r="J39" s="28" t="s">
        <v>19</v>
      </c>
    </row>
    <row r="40" ht="18.75" customHeight="1">
      <c r="A40" s="72"/>
      <c r="B40" s="73"/>
      <c r="C40" s="29" t="s">
        <v>29</v>
      </c>
      <c r="D40" s="30">
        <f t="shared" ref="D40:I40" si="33">D38+D39</f>
        <v>119679.2</v>
      </c>
      <c r="E40" s="30">
        <f t="shared" si="33"/>
        <v>0</v>
      </c>
      <c r="F40" s="30">
        <f t="shared" si="33"/>
        <v>17852.799999999999</v>
      </c>
      <c r="G40" s="30">
        <f t="shared" si="33"/>
        <v>17852.799999999999</v>
      </c>
      <c r="H40" s="30">
        <f t="shared" si="33"/>
        <v>83973.600000000006</v>
      </c>
      <c r="I40" s="30">
        <f t="shared" si="33"/>
        <v>0</v>
      </c>
      <c r="J40" s="31"/>
    </row>
    <row r="41" ht="18.75" customHeight="1">
      <c r="A41" s="32" t="s">
        <v>10</v>
      </c>
      <c r="B41" s="33"/>
      <c r="C41" s="34" t="s">
        <v>41</v>
      </c>
      <c r="D41" s="35">
        <f>D34+D37+D40</f>
        <v>351878.30001000001</v>
      </c>
      <c r="E41" s="35">
        <f t="shared" ref="E41:I41" si="34">E34+E37+E40</f>
        <v>0</v>
      </c>
      <c r="F41" s="35">
        <f t="shared" si="34"/>
        <v>56028.399999999994</v>
      </c>
      <c r="G41" s="35">
        <f t="shared" si="34"/>
        <v>63833.100000000006</v>
      </c>
      <c r="H41" s="35">
        <f t="shared" si="34"/>
        <v>232016.80001000001</v>
      </c>
      <c r="I41" s="35">
        <f t="shared" si="34"/>
        <v>0</v>
      </c>
      <c r="J41" s="36"/>
    </row>
    <row r="42" ht="27.75" customHeight="1">
      <c r="A42" s="37" t="s">
        <v>31</v>
      </c>
      <c r="B42" s="9"/>
      <c r="C42" s="9"/>
      <c r="D42" s="9"/>
      <c r="E42" s="9"/>
      <c r="F42" s="9"/>
      <c r="G42" s="9"/>
      <c r="H42" s="9"/>
      <c r="I42" s="9"/>
      <c r="J42" s="10"/>
    </row>
    <row r="43" ht="18.75" customHeight="1">
      <c r="A43" s="58">
        <v>1</v>
      </c>
      <c r="B43" s="40" t="s">
        <v>32</v>
      </c>
      <c r="C43" s="6">
        <v>2024</v>
      </c>
      <c r="D43" s="13">
        <f t="shared" ref="D43:D48" si="35">E43+F43+G43+H43</f>
        <v>577.5</v>
      </c>
      <c r="E43" s="14">
        <v>0</v>
      </c>
      <c r="F43" s="14">
        <v>0</v>
      </c>
      <c r="G43" s="14">
        <v>0</v>
      </c>
      <c r="H43" s="14">
        <v>577.5</v>
      </c>
      <c r="I43" s="14">
        <v>0</v>
      </c>
      <c r="J43" s="6" t="s">
        <v>22</v>
      </c>
    </row>
    <row r="44" ht="18.75" customHeight="1">
      <c r="A44" s="58"/>
      <c r="B44" s="39"/>
      <c r="C44" s="6">
        <v>2025</v>
      </c>
      <c r="D44" s="13">
        <f t="shared" si="35"/>
        <v>524.89999999999998</v>
      </c>
      <c r="E44" s="14">
        <v>0</v>
      </c>
      <c r="F44" s="14">
        <v>0</v>
      </c>
      <c r="G44" s="14">
        <v>0</v>
      </c>
      <c r="H44" s="14">
        <v>524.89999999999998</v>
      </c>
      <c r="I44" s="14">
        <v>0</v>
      </c>
      <c r="J44" s="6" t="s">
        <v>22</v>
      </c>
    </row>
    <row r="45" ht="18.75" customHeight="1">
      <c r="A45" s="58"/>
      <c r="B45" s="60"/>
      <c r="C45" s="6">
        <v>2026</v>
      </c>
      <c r="D45" s="13">
        <f t="shared" si="35"/>
        <v>614.70000000000005</v>
      </c>
      <c r="E45" s="14">
        <v>0</v>
      </c>
      <c r="F45" s="14">
        <v>0</v>
      </c>
      <c r="G45" s="14">
        <v>0</v>
      </c>
      <c r="H45" s="14">
        <v>614.70000000000005</v>
      </c>
      <c r="I45" s="14">
        <v>0</v>
      </c>
      <c r="J45" s="6" t="s">
        <v>22</v>
      </c>
    </row>
    <row r="46" ht="18.75" customHeight="1">
      <c r="A46" s="58">
        <v>2</v>
      </c>
      <c r="B46" s="40" t="s">
        <v>33</v>
      </c>
      <c r="C46" s="6">
        <v>2024</v>
      </c>
      <c r="D46" s="13">
        <f t="shared" si="35"/>
        <v>2029.7</v>
      </c>
      <c r="E46" s="14">
        <v>0</v>
      </c>
      <c r="F46" s="14">
        <v>568</v>
      </c>
      <c r="G46" s="14">
        <v>0</v>
      </c>
      <c r="H46" s="14">
        <v>1461.7</v>
      </c>
      <c r="I46" s="14">
        <v>0</v>
      </c>
      <c r="J46" s="6" t="s">
        <v>22</v>
      </c>
    </row>
    <row r="47" ht="18.75" customHeight="1">
      <c r="A47" s="58"/>
      <c r="B47" s="39"/>
      <c r="C47" s="6">
        <v>2025</v>
      </c>
      <c r="D47" s="13">
        <f t="shared" si="35"/>
        <v>1905.9449999999999</v>
      </c>
      <c r="E47" s="14">
        <v>0</v>
      </c>
      <c r="F47" s="14">
        <v>577.29999999999995</v>
      </c>
      <c r="G47" s="14">
        <v>0</v>
      </c>
      <c r="H47" s="14">
        <v>1328.645</v>
      </c>
      <c r="I47" s="14">
        <v>0</v>
      </c>
      <c r="J47" s="6" t="s">
        <v>22</v>
      </c>
    </row>
    <row r="48" ht="18.75" customHeight="1">
      <c r="A48" s="58"/>
      <c r="B48" s="60"/>
      <c r="C48" s="6">
        <v>2026</v>
      </c>
      <c r="D48" s="13">
        <f t="shared" si="35"/>
        <v>1545</v>
      </c>
      <c r="E48" s="14">
        <v>0</v>
      </c>
      <c r="F48" s="14">
        <v>0</v>
      </c>
      <c r="G48" s="14">
        <v>0</v>
      </c>
      <c r="H48" s="14">
        <v>1545</v>
      </c>
      <c r="I48" s="14">
        <v>0</v>
      </c>
      <c r="J48" s="6" t="s">
        <v>22</v>
      </c>
    </row>
    <row r="49" ht="18.75" customHeight="1">
      <c r="A49" s="44" t="s">
        <v>28</v>
      </c>
      <c r="B49" s="45"/>
      <c r="C49" s="43">
        <v>2024</v>
      </c>
      <c r="D49" s="30">
        <f t="shared" ref="D49:D51" si="36">D43+D46</f>
        <v>2607.1999999999998</v>
      </c>
      <c r="E49" s="30">
        <f t="shared" ref="E49:E51" si="37">E43+E46</f>
        <v>0</v>
      </c>
      <c r="F49" s="30">
        <f t="shared" ref="F49:F51" si="38">F43+F46</f>
        <v>568</v>
      </c>
      <c r="G49" s="30">
        <f t="shared" ref="G49:G51" si="39">G43+G46</f>
        <v>0</v>
      </c>
      <c r="H49" s="30">
        <f t="shared" ref="H49:H51" si="40">H43+H46</f>
        <v>2039.2</v>
      </c>
      <c r="I49" s="30">
        <f t="shared" ref="I49:I51" si="41">I43+I46</f>
        <v>0</v>
      </c>
      <c r="J49" s="31" t="s">
        <v>22</v>
      </c>
    </row>
    <row r="50" ht="18.75" customHeight="1">
      <c r="A50" s="44"/>
      <c r="B50" s="45"/>
      <c r="C50" s="74">
        <v>2025</v>
      </c>
      <c r="D50" s="30">
        <f t="shared" si="36"/>
        <v>2430.8449999999998</v>
      </c>
      <c r="E50" s="30">
        <f t="shared" si="37"/>
        <v>0</v>
      </c>
      <c r="F50" s="30">
        <f t="shared" si="38"/>
        <v>577.29999999999995</v>
      </c>
      <c r="G50" s="30">
        <f t="shared" si="39"/>
        <v>0</v>
      </c>
      <c r="H50" s="30">
        <f t="shared" si="40"/>
        <v>1853.5450000000001</v>
      </c>
      <c r="I50" s="30">
        <f t="shared" si="41"/>
        <v>0</v>
      </c>
      <c r="J50" s="31" t="s">
        <v>22</v>
      </c>
    </row>
    <row r="51" ht="18.75" customHeight="1">
      <c r="A51" s="44"/>
      <c r="B51" s="45"/>
      <c r="C51" s="74">
        <v>2026</v>
      </c>
      <c r="D51" s="30">
        <f t="shared" si="36"/>
        <v>2159.6999999999998</v>
      </c>
      <c r="E51" s="30">
        <f t="shared" si="37"/>
        <v>0</v>
      </c>
      <c r="F51" s="30">
        <f t="shared" si="38"/>
        <v>0</v>
      </c>
      <c r="G51" s="30">
        <f t="shared" si="39"/>
        <v>0</v>
      </c>
      <c r="H51" s="30">
        <f t="shared" si="40"/>
        <v>2159.6999999999998</v>
      </c>
      <c r="I51" s="30">
        <f t="shared" si="41"/>
        <v>0</v>
      </c>
      <c r="J51" s="31" t="s">
        <v>22</v>
      </c>
    </row>
    <row r="52" ht="18.75" customHeight="1">
      <c r="A52" s="26" t="s">
        <v>10</v>
      </c>
      <c r="B52" s="26"/>
      <c r="C52" s="34" t="s">
        <v>41</v>
      </c>
      <c r="D52" s="35">
        <f>D49+D50+D51</f>
        <v>7197.7449999999999</v>
      </c>
      <c r="E52" s="35">
        <f t="shared" ref="E52:I52" si="42">E49+E50+E51</f>
        <v>0</v>
      </c>
      <c r="F52" s="35">
        <f t="shared" si="42"/>
        <v>1145.3</v>
      </c>
      <c r="G52" s="35">
        <f t="shared" si="42"/>
        <v>0</v>
      </c>
      <c r="H52" s="35">
        <f t="shared" si="42"/>
        <v>6052.4449999999997</v>
      </c>
      <c r="I52" s="35">
        <f t="shared" si="42"/>
        <v>0</v>
      </c>
      <c r="J52" s="36"/>
    </row>
    <row r="53" ht="37.149999999999999" customHeight="1">
      <c r="A53" s="8" t="s">
        <v>34</v>
      </c>
      <c r="B53" s="9"/>
      <c r="C53" s="9"/>
      <c r="D53" s="9"/>
      <c r="E53" s="9"/>
      <c r="F53" s="9"/>
      <c r="G53" s="9"/>
      <c r="H53" s="9"/>
      <c r="I53" s="9"/>
      <c r="J53" s="10"/>
    </row>
    <row r="54" ht="18.75" customHeight="1">
      <c r="A54" s="58">
        <v>1</v>
      </c>
      <c r="B54" s="12" t="s">
        <v>35</v>
      </c>
      <c r="C54" s="6">
        <v>2024</v>
      </c>
      <c r="D54" s="13">
        <f t="shared" ref="D54:D56" si="43">E54+F54+G54+H54+I54</f>
        <v>1000</v>
      </c>
      <c r="E54" s="14">
        <v>0</v>
      </c>
      <c r="F54" s="14">
        <v>0</v>
      </c>
      <c r="G54" s="14">
        <v>0</v>
      </c>
      <c r="H54" s="14">
        <v>1000</v>
      </c>
      <c r="I54" s="14">
        <v>0</v>
      </c>
      <c r="J54" s="6" t="s">
        <v>19</v>
      </c>
    </row>
    <row r="55" ht="18.75" customHeight="1">
      <c r="A55" s="58"/>
      <c r="B55" s="16"/>
      <c r="C55" s="6">
        <v>2025</v>
      </c>
      <c r="D55" s="13">
        <f t="shared" si="43"/>
        <v>1000</v>
      </c>
      <c r="E55" s="14">
        <v>0</v>
      </c>
      <c r="F55" s="14">
        <v>0</v>
      </c>
      <c r="G55" s="14">
        <v>0</v>
      </c>
      <c r="H55" s="14">
        <v>1000</v>
      </c>
      <c r="I55" s="14">
        <v>0</v>
      </c>
      <c r="J55" s="6" t="s">
        <v>19</v>
      </c>
    </row>
    <row r="56" ht="18.75" customHeight="1">
      <c r="A56" s="58"/>
      <c r="B56" s="59"/>
      <c r="C56" s="6">
        <v>2026</v>
      </c>
      <c r="D56" s="13">
        <f t="shared" si="43"/>
        <v>1000</v>
      </c>
      <c r="E56" s="14">
        <v>0</v>
      </c>
      <c r="F56" s="14">
        <v>0</v>
      </c>
      <c r="G56" s="14">
        <v>0</v>
      </c>
      <c r="H56" s="14">
        <v>1000</v>
      </c>
      <c r="I56" s="14">
        <v>0</v>
      </c>
      <c r="J56" s="6" t="s">
        <v>19</v>
      </c>
    </row>
    <row r="57">
      <c r="A57" s="44" t="s">
        <v>28</v>
      </c>
      <c r="B57" s="45"/>
      <c r="C57" s="43">
        <v>2024</v>
      </c>
      <c r="D57" s="30">
        <f t="shared" ref="D57:I59" si="44">D54</f>
        <v>1000</v>
      </c>
      <c r="E57" s="30">
        <f t="shared" si="44"/>
        <v>0</v>
      </c>
      <c r="F57" s="30">
        <f t="shared" si="44"/>
        <v>0</v>
      </c>
      <c r="G57" s="30">
        <f t="shared" si="44"/>
        <v>0</v>
      </c>
      <c r="H57" s="30">
        <f t="shared" si="44"/>
        <v>1000</v>
      </c>
      <c r="I57" s="30">
        <f t="shared" si="44"/>
        <v>0</v>
      </c>
      <c r="J57" s="43" t="s">
        <v>19</v>
      </c>
    </row>
    <row r="58">
      <c r="A58" s="44"/>
      <c r="B58" s="45"/>
      <c r="C58" s="43">
        <v>2025</v>
      </c>
      <c r="D58" s="30">
        <f t="shared" si="44"/>
        <v>1000</v>
      </c>
      <c r="E58" s="30">
        <f t="shared" si="44"/>
        <v>0</v>
      </c>
      <c r="F58" s="30">
        <f t="shared" si="44"/>
        <v>0</v>
      </c>
      <c r="G58" s="30">
        <f t="shared" si="44"/>
        <v>0</v>
      </c>
      <c r="H58" s="30">
        <f t="shared" si="44"/>
        <v>1000</v>
      </c>
      <c r="I58" s="30">
        <f t="shared" si="44"/>
        <v>0</v>
      </c>
      <c r="J58" s="43" t="s">
        <v>19</v>
      </c>
    </row>
    <row r="59">
      <c r="A59" s="32"/>
      <c r="B59" s="53"/>
      <c r="C59" s="43">
        <v>2026</v>
      </c>
      <c r="D59" s="30">
        <f t="shared" si="44"/>
        <v>1000</v>
      </c>
      <c r="E59" s="30">
        <f t="shared" si="44"/>
        <v>0</v>
      </c>
      <c r="F59" s="30">
        <f t="shared" si="44"/>
        <v>0</v>
      </c>
      <c r="G59" s="30">
        <f t="shared" si="44"/>
        <v>0</v>
      </c>
      <c r="H59" s="30">
        <f t="shared" si="44"/>
        <v>1000</v>
      </c>
      <c r="I59" s="30">
        <f t="shared" si="44"/>
        <v>0</v>
      </c>
      <c r="J59" s="43" t="s">
        <v>19</v>
      </c>
    </row>
    <row r="60" ht="15.75">
      <c r="A60" s="46" t="s">
        <v>10</v>
      </c>
      <c r="B60" s="47"/>
      <c r="C60" s="34" t="s">
        <v>41</v>
      </c>
      <c r="D60" s="35">
        <f>D57+D58+D59</f>
        <v>3000</v>
      </c>
      <c r="E60" s="35">
        <f t="shared" ref="E60:I60" si="45">E57+E58+E59</f>
        <v>0</v>
      </c>
      <c r="F60" s="35">
        <f t="shared" si="45"/>
        <v>0</v>
      </c>
      <c r="G60" s="35">
        <f t="shared" si="45"/>
        <v>0</v>
      </c>
      <c r="H60" s="35">
        <f t="shared" si="45"/>
        <v>3000</v>
      </c>
      <c r="I60" s="35">
        <f t="shared" si="45"/>
        <v>0</v>
      </c>
      <c r="J60" s="34"/>
    </row>
    <row r="61" ht="13.9" customHeight="1">
      <c r="A61" s="44" t="s">
        <v>42</v>
      </c>
      <c r="B61" s="45"/>
      <c r="C61" s="48">
        <v>2024</v>
      </c>
      <c r="D61" s="49">
        <f>D32+D49</f>
        <v>87949.70001</v>
      </c>
      <c r="E61" s="49">
        <f>E32+E49</f>
        <v>0</v>
      </c>
      <c r="F61" s="49">
        <f>F32+F49</f>
        <v>20890.799999999999</v>
      </c>
      <c r="G61" s="49">
        <f t="shared" ref="F61:I61" si="46">G32+G49</f>
        <v>17852.799999999999</v>
      </c>
      <c r="H61" s="49">
        <f t="shared" si="46"/>
        <v>49206.100010000002</v>
      </c>
      <c r="I61" s="49">
        <f t="shared" si="46"/>
        <v>0</v>
      </c>
      <c r="J61" s="50" t="s">
        <v>22</v>
      </c>
    </row>
    <row r="62" ht="13.9" customHeight="1">
      <c r="A62" s="44"/>
      <c r="B62" s="45"/>
      <c r="C62" s="48">
        <v>2024</v>
      </c>
      <c r="D62" s="49">
        <f>D33+D57</f>
        <v>34880.5</v>
      </c>
      <c r="E62" s="49">
        <f>E33+E57</f>
        <v>0</v>
      </c>
      <c r="F62" s="49">
        <f t="shared" ref="F62:I62" si="47">F33+F57</f>
        <v>0</v>
      </c>
      <c r="G62" s="49">
        <f t="shared" si="47"/>
        <v>10274.700000000001</v>
      </c>
      <c r="H62" s="49">
        <f t="shared" si="47"/>
        <v>24605.799999999999</v>
      </c>
      <c r="I62" s="49">
        <f t="shared" si="47"/>
        <v>0</v>
      </c>
      <c r="J62" s="50" t="s">
        <v>19</v>
      </c>
    </row>
    <row r="63" ht="13.9" customHeight="1">
      <c r="A63" s="44"/>
      <c r="B63" s="45"/>
      <c r="C63" s="74" t="s">
        <v>29</v>
      </c>
      <c r="D63" s="51">
        <f t="shared" ref="D63:I63" si="48">D61+D62</f>
        <v>122830.20001</v>
      </c>
      <c r="E63" s="51">
        <f t="shared" si="48"/>
        <v>0</v>
      </c>
      <c r="F63" s="51">
        <f>F61+F62</f>
        <v>20890.799999999999</v>
      </c>
      <c r="G63" s="51">
        <f>G61+G62</f>
        <v>28127.5</v>
      </c>
      <c r="H63" s="51">
        <f t="shared" si="48"/>
        <v>73811.900009999998</v>
      </c>
      <c r="I63" s="51">
        <f t="shared" si="48"/>
        <v>0</v>
      </c>
      <c r="J63" s="52"/>
    </row>
    <row r="64" ht="13.9" customHeight="1">
      <c r="A64" s="44"/>
      <c r="B64" s="45"/>
      <c r="C64" s="75">
        <v>2025</v>
      </c>
      <c r="D64" s="49">
        <f>D35+D50</f>
        <v>81526.444999999992</v>
      </c>
      <c r="E64" s="49">
        <f>E50</f>
        <v>0</v>
      </c>
      <c r="F64" s="49">
        <f>F35+F50</f>
        <v>18430.099999999999</v>
      </c>
      <c r="G64" s="49">
        <f>G50+G35</f>
        <v>17852.799999999999</v>
      </c>
      <c r="H64" s="49">
        <f>H35+H50</f>
        <v>45243.544999999998</v>
      </c>
      <c r="I64" s="49">
        <f>I50</f>
        <v>0</v>
      </c>
      <c r="J64" s="50" t="s">
        <v>22</v>
      </c>
    </row>
    <row r="65" ht="13.9" customHeight="1">
      <c r="A65" s="44"/>
      <c r="B65" s="45"/>
      <c r="C65" s="48">
        <v>2025</v>
      </c>
      <c r="D65" s="49">
        <f>D36+D58</f>
        <v>34880.5</v>
      </c>
      <c r="E65" s="49">
        <f>E36+E58</f>
        <v>0</v>
      </c>
      <c r="F65" s="49">
        <f>F36+F58</f>
        <v>0</v>
      </c>
      <c r="G65" s="49">
        <f>G36+G58</f>
        <v>0</v>
      </c>
      <c r="H65" s="49">
        <f>H36+H58</f>
        <v>34880.5</v>
      </c>
      <c r="I65" s="49">
        <f>I36+I58</f>
        <v>0</v>
      </c>
      <c r="J65" s="50" t="s">
        <v>19</v>
      </c>
    </row>
    <row r="66" ht="13.9" customHeight="1">
      <c r="A66" s="44"/>
      <c r="B66" s="45"/>
      <c r="C66" s="43" t="s">
        <v>29</v>
      </c>
      <c r="D66" s="51">
        <f t="shared" ref="D66:I66" si="49">D64+D65</f>
        <v>116406.94499999999</v>
      </c>
      <c r="E66" s="51">
        <f t="shared" si="49"/>
        <v>0</v>
      </c>
      <c r="F66" s="51">
        <f t="shared" si="49"/>
        <v>18430.099999999999</v>
      </c>
      <c r="G66" s="51">
        <f t="shared" si="49"/>
        <v>17852.799999999999</v>
      </c>
      <c r="H66" s="51">
        <f t="shared" si="49"/>
        <v>80124.044999999998</v>
      </c>
      <c r="I66" s="51">
        <f t="shared" si="49"/>
        <v>0</v>
      </c>
      <c r="J66" s="52"/>
    </row>
    <row r="67" ht="13.9" customHeight="1">
      <c r="A67" s="44"/>
      <c r="B67" s="45"/>
      <c r="C67" s="48">
        <v>2026</v>
      </c>
      <c r="D67" s="49">
        <f>D51+D38</f>
        <v>87958.399999999994</v>
      </c>
      <c r="E67" s="49">
        <f>E51+E38</f>
        <v>0</v>
      </c>
      <c r="F67" s="49">
        <f>F51+F38</f>
        <v>17852.799999999999</v>
      </c>
      <c r="G67" s="49">
        <f>G51+G38</f>
        <v>17852.799999999999</v>
      </c>
      <c r="H67" s="49">
        <f>H51+H38</f>
        <v>52252.799999999996</v>
      </c>
      <c r="I67" s="49">
        <f>I51+I38</f>
        <v>0</v>
      </c>
      <c r="J67" s="50" t="s">
        <v>22</v>
      </c>
    </row>
    <row r="68" ht="13.9" customHeight="1">
      <c r="A68" s="44"/>
      <c r="B68" s="45"/>
      <c r="C68" s="48">
        <v>2026</v>
      </c>
      <c r="D68" s="49">
        <f>D59+D39</f>
        <v>34880.5</v>
      </c>
      <c r="E68" s="49">
        <f>E59+E39</f>
        <v>0</v>
      </c>
      <c r="F68" s="49">
        <f>F59+F39</f>
        <v>0</v>
      </c>
      <c r="G68" s="49">
        <f>G59+G39</f>
        <v>0</v>
      </c>
      <c r="H68" s="49">
        <f>H59+H39</f>
        <v>34880.5</v>
      </c>
      <c r="I68" s="49">
        <f>I59+I39</f>
        <v>0</v>
      </c>
      <c r="J68" s="50" t="s">
        <v>19</v>
      </c>
    </row>
    <row r="69" ht="13.9" customHeight="1">
      <c r="A69" s="44"/>
      <c r="B69" s="45"/>
      <c r="C69" s="43" t="s">
        <v>29</v>
      </c>
      <c r="D69" s="51">
        <f t="shared" ref="D69:I69" si="50">D67+D68</f>
        <v>122838.89999999999</v>
      </c>
      <c r="E69" s="51">
        <f t="shared" si="50"/>
        <v>0</v>
      </c>
      <c r="F69" s="51">
        <f t="shared" si="50"/>
        <v>17852.799999999999</v>
      </c>
      <c r="G69" s="51">
        <f>G67+G68</f>
        <v>17852.799999999999</v>
      </c>
      <c r="H69" s="51">
        <f t="shared" si="50"/>
        <v>87133.299999999988</v>
      </c>
      <c r="I69" s="51">
        <f t="shared" si="50"/>
        <v>0</v>
      </c>
      <c r="J69" s="52"/>
    </row>
    <row r="70">
      <c r="A70" s="32"/>
      <c r="B70" s="53"/>
      <c r="C70" s="54" t="s">
        <v>37</v>
      </c>
      <c r="D70" s="55">
        <f>D63+D66+D69</f>
        <v>362076.04501</v>
      </c>
      <c r="E70" s="55">
        <f t="shared" ref="E70:I70" si="51">E63+E66+E69</f>
        <v>0</v>
      </c>
      <c r="F70" s="55">
        <f t="shared" si="51"/>
        <v>57173.699999999997</v>
      </c>
      <c r="G70" s="55">
        <f t="shared" si="51"/>
        <v>63833.100000000006</v>
      </c>
      <c r="H70" s="55">
        <f t="shared" si="51"/>
        <v>241069.24500999998</v>
      </c>
      <c r="I70" s="55">
        <f t="shared" si="51"/>
        <v>0</v>
      </c>
      <c r="J70" s="56"/>
    </row>
  </sheetData>
  <mergeCells count="45">
    <mergeCell ref="I1:J2"/>
    <mergeCell ref="I3:J3"/>
    <mergeCell ref="A4:J4"/>
    <mergeCell ref="A5:J5"/>
    <mergeCell ref="A7:A10"/>
    <mergeCell ref="B7:B10"/>
    <mergeCell ref="C7:C10"/>
    <mergeCell ref="D7:I7"/>
    <mergeCell ref="J7:J10"/>
    <mergeCell ref="D8:I8"/>
    <mergeCell ref="D9:D10"/>
    <mergeCell ref="E9:E10"/>
    <mergeCell ref="F9:F10"/>
    <mergeCell ref="G9:G10"/>
    <mergeCell ref="H9:H10"/>
    <mergeCell ref="I9:I10"/>
    <mergeCell ref="A12:J12"/>
    <mergeCell ref="A13:J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B40"/>
    <mergeCell ref="A41:B41"/>
    <mergeCell ref="A42:J42"/>
    <mergeCell ref="A43:A45"/>
    <mergeCell ref="B43:B45"/>
    <mergeCell ref="A46:A48"/>
    <mergeCell ref="B46:B48"/>
    <mergeCell ref="A49:B51"/>
    <mergeCell ref="A52:B52"/>
    <mergeCell ref="A53:J53"/>
    <mergeCell ref="A54:A56"/>
    <mergeCell ref="B54:B56"/>
    <mergeCell ref="A57:B59"/>
    <mergeCell ref="A60:B60"/>
    <mergeCell ref="A61:B70"/>
  </mergeCells>
  <printOptions headings="0" gridLines="0"/>
  <pageMargins left="0.70078740157480324" right="0.70078740157480324" top="0.75196850393700776" bottom="0.75196850393700776" header="0.29999999999999999" footer="0.29999999999999999"/>
  <pageSetup paperSize="9" scale="79" fitToWidth="1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С. Лакшина</dc:creator>
  <cp:revision>15</cp:revision>
  <dcterms:created xsi:type="dcterms:W3CDTF">2015-06-05T18:19:00Z</dcterms:created>
  <dcterms:modified xsi:type="dcterms:W3CDTF">2024-02-21T13:33:25Z</dcterms:modified>
  <cp:version>1048576</cp:version>
</cp:coreProperties>
</file>