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риложение2" sheetId="1" state="visible" r:id="rId1"/>
  </sheets>
  <definedNames>
    <definedName name="Print_Titles" localSheetId="0" hidden="0">'Приложение2'!$5:$7</definedName>
  </definedNames>
  <calcPr/>
</workbook>
</file>

<file path=xl/sharedStrings.xml><?xml version="1.0" encoding="utf-8"?>
<sst xmlns="http://schemas.openxmlformats.org/spreadsheetml/2006/main" count="76" uniqueCount="76">
  <si>
    <t xml:space="preserve">Приложение 2
к муниципальной программе «Стимулирование экономической активности Сланцевского муниципального района»</t>
  </si>
  <si>
    <t xml:space="preserve">утвержденной постановлением администраци Сланцевскогомуниципального района от 30.09.2019 № 1420-п</t>
  </si>
  <si>
    <t xml:space="preserve">(в редакции постановление администрации Сланцевского муницпального района от_________202_ № ___-п)</t>
  </si>
  <si>
    <t xml:space="preserve">План мероприятий муниципальной программы
«Стимулирование экономической активности Сланцевского муниципального района»
на 2022 - 2023 годы</t>
  </si>
  <si>
    <t xml:space="preserve">№ п/п</t>
  </si>
  <si>
    <t>Мероприятия</t>
  </si>
  <si>
    <t xml:space="preserve">Годы реализации</t>
  </si>
  <si>
    <t xml:space="preserve">Планируемые объемы финансирования (тыс. рублей в ценах года реализации мероприятия)</t>
  </si>
  <si>
    <t xml:space="preserve">Ответственные исполнители</t>
  </si>
  <si>
    <t>ВСЕГО</t>
  </si>
  <si>
    <t xml:space="preserve">В том числе</t>
  </si>
  <si>
    <t xml:space="preserve">Федеральный бюджет</t>
  </si>
  <si>
    <t xml:space="preserve">Областной бюджет</t>
  </si>
  <si>
    <t xml:space="preserve">Бюджет района</t>
  </si>
  <si>
    <t xml:space="preserve">Местный бюджет</t>
  </si>
  <si>
    <t xml:space="preserve">Прочие источники</t>
  </si>
  <si>
    <t xml:space="preserve">1. Комплекс процессных мероприятий «Развитие и поддержка малого и среднего предпринимательства Сланцевского муниципального района»</t>
  </si>
  <si>
    <t xml:space="preserve">Содействие в доступе субъектов малого и среднего предпринимательства к финансовым и материальным ресурсам</t>
  </si>
  <si>
    <t>1.1.</t>
  </si>
  <si>
    <t xml:space="preserve"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</si>
  <si>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 xml:space="preserve">Отдел экономического развития и инвестиционной политики администрации, КУМИ , ФПМСП «Социально-деловой центр»</t>
  </si>
  <si>
    <t xml:space="preserve">Информационная, консультационная поддержка субъектов малого и среднего предпринимательства</t>
  </si>
  <si>
    <t>2.1.</t>
  </si>
  <si>
    <t xml:space="preserve"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</si>
  <si>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 xml:space="preserve"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</si>
  <si>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2.2.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</si>
  <si>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</si>
  <si>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 xml:space="preserve">Отдел экономического развития и инвестиционной политики администрации, ФПМСП «Социально-деловой центр»</t>
  </si>
  <si>
    <t xml:space="preserve">Содействие в продвижении продукции (работ, услуг) субъектов малого и среднего предпринимательства на товарные рынки</t>
  </si>
  <si>
    <t>3.1.</t>
  </si>
  <si>
    <t xml:space="preserve">Организация  участия в областных (районных) рейтинговых конкурсах, выставках,  ярмарках и семинарах и других мероприятиях (в том числе мастеров народных художественных промыслов )   (в т.ч.субсидирование затрат ФПМСП)</t>
  </si>
  <si>
    <t>3.2.</t>
  </si>
  <si>
    <t xml:space="preserve">Организация мероприятия для плательщиков налога на профессиональный доход (в т.ч.субсидирование затрат ФПМСП)</t>
  </si>
  <si>
    <t>3.3.</t>
  </si>
  <si>
    <t xml:space="preserve">Организация мероприятия для молодежного предпринимательства (в т.ч.субсидирование затрат ФПМСП)</t>
  </si>
  <si>
    <t>3.4.</t>
  </si>
  <si>
    <t xml:space="preserve">Субсидирование затрат субъектам социального предпринимательства</t>
  </si>
  <si>
    <t xml:space="preserve"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</si>
  <si>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4.1.</t>
  </si>
  <si>
    <t xml:space="preserve">Организация мониторинга деятельности субъектов малого и среднего предпринимательства и потребительского рынка Сланцевского муниципального района (субсидии обл.бюдж.)</t>
  </si>
  <si>
    <t xml:space="preserve">Развитие ФПМСП «Социально-деловой центр»</t>
  </si>
  <si>
    <t xml:space="preserve">Развитие бизнес-инкубатора</t>
  </si>
  <si>
    <t>6.1.</t>
  </si>
  <si>
    <t>6.2.</t>
  </si>
  <si>
    <t xml:space="preserve">Развитие бизнес-инкубатора (в т.ч.субсидирование затрат ФПМСП)</t>
  </si>
  <si>
    <t xml:space="preserve">Итого: по комплексу процессных мероприятий «Развитие и поддержка малого и среднего предпринимательства Сланцевского муниципального района»</t>
  </si>
  <si>
    <t xml:space="preserve">2. Комплекс процессных мероприятий «Развитие агропромышленного комплекса Сланцевского муниципального района»</t>
  </si>
  <si>
    <t xml:space="preserve">Организационная поддержка агропромышленного комплекса</t>
  </si>
  <si>
    <t xml:space="preserve">Организация и проведение обучающих семинаров для К(Ф)Х и ЛПХ</t>
  </si>
  <si>
    <t>1.2.</t>
  </si>
  <si>
    <t xml:space="preserve">Организация и участие в международной агропромышленной выставке-ярмарке "Агрорусь"</t>
  </si>
  <si>
    <t>1.3.</t>
  </si>
  <si>
    <t xml:space="preserve">Ежегодное проведение районной сельскохозяйственной ярмарки «Урожай»</t>
  </si>
  <si>
    <t xml:space="preserve">Отдел экономического развития и инвестиционной политики администрации</t>
  </si>
  <si>
    <t>1.4.</t>
  </si>
  <si>
    <t xml:space="preserve">Празднование дня работников сельского хозяйства</t>
  </si>
  <si>
    <t xml:space="preserve">Отдел экономического развития и инвестиционной политики администрации, отдел бухгалтерского учета администрации</t>
  </si>
  <si>
    <t xml:space="preserve">Финансовая поддержка агропромышленного комплекса</t>
  </si>
  <si>
    <t xml:space="preserve">Субсидирование содержания маточного поголовья крупного рогатого скота сельскохозяйственным предприятиям района</t>
  </si>
  <si>
    <t xml:space="preserve">Субсидирование части затрат по приобретению минеральных удобрений и (или) средств защиты растений для К(Ф)Х</t>
  </si>
  <si>
    <t>2.3.</t>
  </si>
  <si>
    <t xml:space="preserve">Субсидирование части затрат по приобретению комбикорма на содержание сельскохозяйственных животных, рыбы и птицы  для К(Ф)Х и ЛПХ</t>
  </si>
  <si>
    <t>2.4.</t>
  </si>
  <si>
    <t xml:space="preserve">Реализация государственных полномочий по поддержке сельскохозяйственного производства</t>
  </si>
  <si>
    <t xml:space="preserve"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</si>
  <si>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 xml:space="preserve">Итого: по комплексу процессных мероприятий «Развитие агропромышленного комплекса Сланцевского муниципального района»</t>
  </si>
  <si>
    <t xml:space="preserve">3. Комплекс процессных мероприятий «Развитие международного сотрудничества»</t>
  </si>
  <si>
    <t xml:space="preserve">Реализация мероприятий в рамках международного проекта</t>
  </si>
  <si>
    <t xml:space="preserve">Реализация мероприятий в рамках международного проекта ER13_Approach2Waste</t>
  </si>
  <si>
    <t xml:space="preserve">Итого: по комплексу процессных мероприятий «Развитие международного сотрудничества»</t>
  </si>
  <si>
    <t xml:space="preserve">Мероприятия направленные на достижение целей проектов</t>
  </si>
  <si>
    <t xml:space="preserve">1. Мероприятия направленные на достижение целей проекта «Развитие и поддержка  малого и среднего предпринимательства Сланцевского муниципального района»</t>
  </si>
  <si>
    <t xml:space="preserve"> 1.1.</t>
  </si>
  <si>
    <t xml:space="preserve">Субсидирование затрат субъектов малого предпринимательства, связанных с организацией предпринимательской деятельности  (субсидии обл.бюдж.)</t>
  </si>
  <si>
    <t xml:space="preserve">Итого : по мероприятиям, направленным на достижение целей проекта «Развитие и поддержка малого и среднего предпринимательства Сланцевского муниципального района»</t>
  </si>
  <si>
    <t xml:space="preserve">ВСЕГО по Программе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</si>
</sst>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000"/>
  </numFmts>
  <fonts count="17">
    <font>
      <sz val="11.000000"/>
      <color theme="1"/>
      <name val="Calibri"/>
      <scheme val="minor"/>
    </font>
    <font>
      <sz val="10.000000"/>
      <name val="Times New Roman"/>
    </font>
    <font>
      <sz val="8.000000"/>
      <name val="Times New Roman"/>
    </font>
    <font>
      <b/>
      <sz val="10.000000"/>
      <name val="Times New Roman"/>
    </font>
    <font>
      <b/>
      <sz val="8.000000"/>
      <name val="Times New Roman"/>
    </font>
    <font>
      <b/>
      <sz val="9.000000"/>
      <name val="Times New Roman"/>
    </font>
    <font>
      <sz val="7.000000"/>
      <name val="Times New Roman"/>
    </font>
    <font>
      <sz val="11.000000"/>
      <name val="Calibri"/>
    </font>
    <font>
      <i/>
      <sz val="10.000000"/>
      <name val="Times New Roman"/>
    </font>
    <font>
      <i/>
      <sz val="8.000000"/>
      <name val="Times New Roman"/>
    </font>
    <font>
      <i/>
      <sz val="9.000000"/>
      <name val="Times New Roman"/>
    </font>
    <font>
      <i/>
      <sz val="7.000000"/>
      <name val="Times New Roman"/>
    </font>
    <font>
      <i/>
      <sz val="11.000000"/>
      <name val="Calibri"/>
    </font>
    <font>
      <sz val="9.000000"/>
      <name val="Times New Roman"/>
    </font>
    <font>
      <b/>
      <sz val="12.000000"/>
      <name val="Times New Roman"/>
    </font>
    <font>
      <b/>
      <sz val="11.000000"/>
      <name val="Times New Roman"/>
    </font>
    <font>
      <sz val="11.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  <fill>
      <patternFill patternType="solid">
        <fgColor rgb="FFFFF8BD"/>
        <bgColor rgb="FFFFF8BD"/>
      </patternFill>
    </fill>
    <fill>
      <patternFill patternType="solid">
        <fgColor indexed="65"/>
        <bgColor indexed="65"/>
      </patternFill>
    </fill>
  </fills>
  <borders count="9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</borders>
  <cellStyleXfs count="1">
    <xf fontId="0" fillId="0" borderId="0" numFmtId="0" applyNumberFormat="1" applyFont="1" applyFill="1" applyBorder="1"/>
  </cellStyleXfs>
  <cellXfs count="60">
    <xf fontId="0" fillId="0" borderId="0" numFmtId="0" xfId="0"/>
    <xf fontId="1" fillId="0" borderId="0" numFmtId="0" xfId="0" applyFont="1"/>
    <xf fontId="2" fillId="0" borderId="0" numFmtId="0" xfId="0" applyFont="1"/>
    <xf fontId="0" fillId="0" borderId="0" numFmtId="0" xfId="0"/>
    <xf fontId="1" fillId="0" borderId="0" numFmtId="0" xfId="0" applyFont="1" applyAlignment="1">
      <alignment horizontal="right" wrapText="1"/>
    </xf>
    <xf fontId="1" fillId="0" borderId="0" numFmtId="0" xfId="0" applyFont="1" applyAlignment="1">
      <alignment horizontal="right"/>
    </xf>
    <xf fontId="3" fillId="0" borderId="1" numFmtId="0" xfId="0" applyFont="1" applyBorder="1" applyAlignment="1">
      <alignment horizontal="center" wrapText="1"/>
    </xf>
    <xf fontId="3" fillId="0" borderId="1" numFmtId="0" xfId="0" applyFont="1" applyBorder="1" applyAlignment="1">
      <alignment horizontal="center"/>
    </xf>
    <xf fontId="4" fillId="0" borderId="2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2" fillId="0" borderId="2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2" numFmtId="160" xfId="0" applyNumberFormat="1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vertical="center" wrapText="1"/>
    </xf>
    <xf fontId="7" fillId="0" borderId="0" numFmtId="0" xfId="0" applyFont="1"/>
    <xf fontId="8" fillId="0" borderId="0" numFmtId="0" xfId="0" applyFont="1"/>
    <xf fontId="9" fillId="0" borderId="2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left" vertical="center" wrapText="1"/>
    </xf>
    <xf fontId="8" fillId="0" borderId="2" numFmtId="0" xfId="0" applyFont="1" applyBorder="1" applyAlignment="1">
      <alignment horizontal="center" vertical="center" wrapText="1"/>
    </xf>
    <xf fontId="8" fillId="0" borderId="2" numFmtId="160" xfId="0" applyNumberFormat="1" applyFont="1" applyBorder="1" applyAlignment="1">
      <alignment horizontal="center" vertical="center" wrapText="1"/>
    </xf>
    <xf fontId="11" fillId="0" borderId="2" numFmtId="0" xfId="0" applyFont="1" applyBorder="1" applyAlignment="1">
      <alignment horizontal="center" vertical="center" wrapText="1"/>
    </xf>
    <xf fontId="12" fillId="0" borderId="0" numFmtId="0" xfId="0" applyFont="1"/>
    <xf fontId="5" fillId="0" borderId="3" numFmtId="0" xfId="0" applyFont="1" applyBorder="1" applyAlignment="1">
      <alignment horizontal="left" vertical="center" wrapText="1"/>
    </xf>
    <xf fontId="5" fillId="0" borderId="4" numFmtId="0" xfId="0" applyFont="1" applyBorder="1" applyAlignment="1">
      <alignment horizontal="left" vertical="center" wrapText="1"/>
    </xf>
    <xf fontId="10" fillId="0" borderId="3" numFmtId="0" xfId="0" applyFont="1" applyBorder="1" applyAlignment="1">
      <alignment horizontal="left" vertical="center" wrapText="1"/>
    </xf>
    <xf fontId="10" fillId="0" borderId="4" numFmtId="0" xfId="0" applyFont="1" applyBorder="1" applyAlignment="1">
      <alignment horizontal="left" vertical="center" wrapText="1"/>
    </xf>
    <xf fontId="8" fillId="2" borderId="2" numFmtId="160" xfId="0" applyNumberFormat="1" applyFont="1" applyFill="1" applyBorder="1" applyAlignment="1">
      <alignment horizontal="center" vertical="center" wrapText="1"/>
    </xf>
    <xf fontId="11" fillId="0" borderId="3" numFmtId="0" xfId="0" applyFont="1" applyBorder="1" applyAlignment="1">
      <alignment horizontal="center" vertical="center" wrapText="1"/>
    </xf>
    <xf fontId="8" fillId="3" borderId="2" numFmtId="160" xfId="0" applyNumberFormat="1" applyFont="1" applyFill="1" applyBorder="1" applyAlignment="1">
      <alignment horizontal="center" vertical="center" wrapText="1"/>
    </xf>
    <xf fontId="1" fillId="3" borderId="2" numFmtId="160" xfId="0" applyNumberFormat="1" applyFont="1" applyFill="1" applyBorder="1" applyAlignment="1">
      <alignment horizontal="center" vertical="center" wrapText="1"/>
    </xf>
    <xf fontId="13" fillId="0" borderId="3" numFmtId="0" xfId="0" applyFont="1" applyBorder="1" applyAlignment="1">
      <alignment horizontal="left" vertical="center" wrapText="1"/>
    </xf>
    <xf fontId="13" fillId="0" borderId="4" numFmtId="0" xfId="0" applyFont="1" applyBorder="1" applyAlignment="1">
      <alignment horizontal="left" vertical="center" wrapText="1"/>
    </xf>
    <xf fontId="3" fillId="0" borderId="2" numFmtId="160" xfId="0" applyNumberFormat="1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wrapText="1"/>
    </xf>
    <xf fontId="1" fillId="2" borderId="2" numFmtId="160" xfId="0" applyNumberFormat="1" applyFont="1" applyFill="1" applyBorder="1" applyAlignment="1">
      <alignment horizontal="center" vertical="center" wrapText="1"/>
    </xf>
    <xf fontId="8" fillId="0" borderId="2" numFmtId="160" xfId="0" applyNumberFormat="1" applyFont="1" applyBorder="1" applyAlignment="1">
      <alignment horizontal="center" vertical="center"/>
    </xf>
    <xf fontId="8" fillId="2" borderId="2" numFmtId="160" xfId="0" applyNumberFormat="1" applyFont="1" applyFill="1" applyBorder="1" applyAlignment="1">
      <alignment horizontal="center" vertical="center"/>
    </xf>
    <xf fontId="8" fillId="0" borderId="2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1" fillId="0" borderId="2" numFmtId="160" xfId="0" applyNumberFormat="1" applyFont="1" applyBorder="1" applyAlignment="1">
      <alignment horizontal="center" vertical="center"/>
    </xf>
    <xf fontId="2" fillId="0" borderId="4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top" wrapText="1"/>
    </xf>
    <xf fontId="9" fillId="0" borderId="3" numFmtId="0" xfId="0" applyFont="1" applyBorder="1" applyAlignment="1">
      <alignment horizontal="center" vertical="center" wrapText="1"/>
    </xf>
    <xf fontId="8" fillId="0" borderId="2" numFmtId="160" xfId="0" applyNumberFormat="1" applyFont="1" applyBorder="1" applyAlignment="1">
      <alignment horizontal="center"/>
    </xf>
    <xf fontId="12" fillId="0" borderId="2" numFmtId="160" xfId="0" applyNumberFormat="1" applyFont="1" applyBorder="1" applyAlignment="1">
      <alignment horizontal="center" vertical="center"/>
    </xf>
    <xf fontId="9" fillId="0" borderId="4" numFmtId="0" xfId="0" applyFont="1" applyBorder="1" applyAlignment="1">
      <alignment horizontal="center" vertical="center" wrapText="1"/>
    </xf>
    <xf fontId="8" fillId="0" borderId="2" numFmtId="0" xfId="0" applyFont="1" applyBorder="1" applyAlignment="1">
      <alignment horizontal="center"/>
    </xf>
    <xf fontId="11" fillId="0" borderId="4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wrapText="1"/>
    </xf>
    <xf fontId="14" fillId="0" borderId="2" numFmtId="0" xfId="0" applyFont="1" applyBorder="1" applyAlignment="1">
      <alignment horizontal="center" vertical="top" wrapText="1"/>
    </xf>
    <xf fontId="5" fillId="4" borderId="2" numFmtId="0" xfId="0" applyFont="1" applyFill="1" applyBorder="1" applyAlignment="1">
      <alignment horizontal="left" vertical="center" wrapText="1"/>
    </xf>
    <xf fontId="10" fillId="4" borderId="2" numFmtId="0" xfId="0" applyFont="1" applyFill="1" applyBorder="1" applyAlignment="1">
      <alignment horizontal="left" vertical="center" wrapText="1"/>
    </xf>
    <xf fontId="5" fillId="0" borderId="5" numFmtId="0" xfId="0" applyFont="1" applyBorder="1" applyAlignment="1">
      <alignment vertical="center" wrapText="1"/>
    </xf>
    <xf fontId="5" fillId="0" borderId="6" numFmtId="0" xfId="0" applyFont="1" applyBorder="1" applyAlignment="1">
      <alignment vertical="center" wrapText="1"/>
    </xf>
    <xf fontId="5" fillId="0" borderId="7" numFmtId="0" xfId="0" applyFont="1" applyBorder="1" applyAlignment="1">
      <alignment vertical="center" wrapText="1"/>
    </xf>
    <xf fontId="5" fillId="0" borderId="8" numFmtId="0" xfId="0" applyFont="1" applyBorder="1" applyAlignment="1">
      <alignment vertical="center" wrapText="1"/>
    </xf>
    <xf fontId="15" fillId="0" borderId="2" numFmtId="0" xfId="0" applyFont="1" applyBorder="1" applyAlignment="1">
      <alignment horizontal="center" vertical="center" wrapText="1"/>
    </xf>
    <xf fontId="16" fillId="0" borderId="2" numFmt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showZeros="0" view="normal" zoomScale="150" workbookViewId="0">
      <pane xSplit="1" ySplit="7" topLeftCell="B8" activePane="bottomRight" state="frozen"/>
      <selection activeCell="D157" activeCellId="0" sqref="D157"/>
    </sheetView>
  </sheetViews>
  <sheetFormatPr defaultColWidth="8.85546875" defaultRowHeight="15.6" customHeight="1"/>
  <cols>
    <col customWidth="1" min="1" max="1" style="2" width="3.85546875"/>
    <col customWidth="1" min="2" max="2" style="1" width="37"/>
    <col customWidth="1" min="3" max="3" style="1" width="8.85546875"/>
    <col customWidth="1" min="4" max="4" style="1" width="14.28515625"/>
    <col customWidth="1" min="5" max="5" style="1" width="13.28515625"/>
    <col customWidth="1" min="6" max="6" style="1" width="12.5703125"/>
    <col customWidth="1" min="7" max="7" style="1" width="12"/>
    <col customWidth="1" min="8" max="8" style="1" width="13.42578125"/>
    <col customWidth="1" min="9" max="9" style="1" width="9.5703125"/>
    <col customWidth="1" min="10" max="10" style="1" width="18.5703125"/>
    <col min="11" max="13" style="3" width="8.85546875"/>
    <col min="14" max="16384" style="1" width="8.85546875"/>
  </cols>
  <sheetData>
    <row r="1" s="3" customFormat="1" ht="30" customHeight="1">
      <c r="C1" s="4" t="s">
        <v>0</v>
      </c>
      <c r="D1" s="4"/>
      <c r="E1" s="4"/>
      <c r="F1" s="4"/>
      <c r="G1" s="4"/>
      <c r="H1" s="4"/>
      <c r="I1" s="4"/>
      <c r="J1" s="4"/>
    </row>
    <row r="2" s="3" customFormat="1" ht="15">
      <c r="C2" s="5" t="s">
        <v>1</v>
      </c>
      <c r="D2" s="5"/>
      <c r="E2" s="5"/>
      <c r="F2" s="5"/>
      <c r="G2" s="5"/>
      <c r="H2" s="5"/>
      <c r="I2" s="5"/>
      <c r="J2" s="5"/>
    </row>
    <row r="3" s="1" customFormat="1" ht="17.25" customHeight="1">
      <c r="A3" s="2"/>
      <c r="C3" s="4" t="s">
        <v>2</v>
      </c>
      <c r="D3" s="4"/>
      <c r="E3" s="4"/>
      <c r="F3" s="4"/>
      <c r="G3" s="4"/>
      <c r="H3" s="4"/>
      <c r="I3" s="4"/>
      <c r="J3" s="4"/>
      <c r="K3" s="4"/>
    </row>
    <row r="4" s="1" customFormat="1" ht="39.7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4"/>
    </row>
    <row r="5" ht="23.449999999999999" customHeight="1">
      <c r="A5" s="8" t="s">
        <v>4</v>
      </c>
      <c r="B5" s="9" t="s">
        <v>5</v>
      </c>
      <c r="C5" s="9" t="s">
        <v>6</v>
      </c>
      <c r="D5" s="9" t="s">
        <v>7</v>
      </c>
      <c r="E5" s="9"/>
      <c r="F5" s="9"/>
      <c r="G5" s="9"/>
      <c r="H5" s="9"/>
      <c r="I5" s="9"/>
      <c r="J5" s="9" t="s">
        <v>8</v>
      </c>
    </row>
    <row r="6" ht="15">
      <c r="A6" s="8"/>
      <c r="B6" s="9"/>
      <c r="C6" s="9"/>
      <c r="D6" s="9" t="s">
        <v>9</v>
      </c>
      <c r="E6" s="9" t="s">
        <v>10</v>
      </c>
      <c r="F6" s="9"/>
      <c r="G6" s="9"/>
      <c r="H6" s="9"/>
      <c r="I6" s="9"/>
      <c r="J6" s="9"/>
    </row>
    <row r="7" ht="24.75" customHeight="1">
      <c r="A7" s="8"/>
      <c r="B7" s="9"/>
      <c r="C7" s="9"/>
      <c r="D7" s="9"/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/>
    </row>
    <row r="8" ht="15">
      <c r="A8" s="8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8</v>
      </c>
      <c r="J8" s="10">
        <v>9</v>
      </c>
    </row>
    <row r="9" ht="22.5" customHeight="1">
      <c r="A9" s="10" t="s">
        <v>16</v>
      </c>
      <c r="B9" s="10"/>
      <c r="C9" s="10"/>
      <c r="D9" s="10"/>
      <c r="E9" s="10"/>
      <c r="F9" s="10"/>
      <c r="G9" s="10"/>
      <c r="H9" s="10"/>
      <c r="I9" s="10"/>
      <c r="J9" s="10"/>
    </row>
    <row r="10" ht="23.25" customHeight="1">
      <c r="A10" s="11">
        <v>1</v>
      </c>
      <c r="B10" s="12" t="s">
        <v>17</v>
      </c>
      <c r="C10" s="13">
        <v>2022</v>
      </c>
      <c r="D10" s="14">
        <f t="shared" ref="D10:D73" si="0">SUM(E10:H10)</f>
        <v>0</v>
      </c>
      <c r="E10" s="14">
        <f t="shared" ref="E10:E11" si="1">SUM(E12)</f>
        <v>0</v>
      </c>
      <c r="F10" s="14">
        <f t="shared" ref="F10:F11" si="2">SUM(F12)</f>
        <v>0</v>
      </c>
      <c r="G10" s="14">
        <f t="shared" ref="G10:G11" si="3">SUM(G12)</f>
        <v>0</v>
      </c>
      <c r="H10" s="14">
        <f t="shared" ref="H10:H11" si="4">SUM(H12)</f>
        <v>0</v>
      </c>
      <c r="I10" s="14">
        <f t="shared" ref="I10:I11" si="5">SUM(I12)</f>
        <v>0</v>
      </c>
      <c r="J10" s="15"/>
      <c r="K10" s="16"/>
      <c r="L10" s="16"/>
      <c r="M10" s="16"/>
    </row>
    <row r="11" ht="20.25" customHeight="1">
      <c r="A11" s="11"/>
      <c r="B11" s="12"/>
      <c r="C11" s="13">
        <v>2023</v>
      </c>
      <c r="D11" s="14">
        <f t="shared" si="0"/>
        <v>0</v>
      </c>
      <c r="E11" s="14">
        <f t="shared" si="1"/>
        <v>0</v>
      </c>
      <c r="F11" s="14">
        <f t="shared" si="2"/>
        <v>0</v>
      </c>
      <c r="G11" s="14">
        <f t="shared" si="3"/>
        <v>0</v>
      </c>
      <c r="H11" s="14">
        <f t="shared" si="4"/>
        <v>0</v>
      </c>
      <c r="I11" s="14">
        <f t="shared" si="5"/>
        <v>0</v>
      </c>
      <c r="J11" s="15"/>
      <c r="K11" s="16"/>
      <c r="L11" s="16"/>
      <c r="M11" s="16"/>
    </row>
    <row r="12" s="17" customFormat="1" ht="39.75" customHeight="1">
      <c r="A12" s="18" t="s">
        <v>18</v>
      </c>
      <c r="B12" s="19" t="s">
        <v>19</v>
      </c>
      <c r="C12" s="20">
        <v>2022</v>
      </c>
      <c r="D12" s="21">
        <f t="shared" si="0"/>
        <v>0</v>
      </c>
      <c r="E12" s="21"/>
      <c r="F12" s="21"/>
      <c r="G12" s="21"/>
      <c r="H12" s="21"/>
      <c r="I12" s="21"/>
      <c r="J12" s="22" t="s">
        <v>20</v>
      </c>
      <c r="K12" s="23"/>
      <c r="L12" s="23"/>
      <c r="M12" s="23"/>
    </row>
    <row r="13" s="17" customFormat="1" ht="35.25" customHeight="1">
      <c r="A13" s="18"/>
      <c r="B13" s="19"/>
      <c r="C13" s="20">
        <v>2023</v>
      </c>
      <c r="D13" s="21">
        <f t="shared" si="0"/>
        <v>0</v>
      </c>
      <c r="E13" s="21"/>
      <c r="F13" s="21"/>
      <c r="G13" s="21"/>
      <c r="H13" s="21"/>
      <c r="I13" s="21"/>
      <c r="J13" s="22"/>
      <c r="K13" s="23"/>
      <c r="L13" s="23"/>
      <c r="M13" s="23"/>
    </row>
    <row r="14" ht="26.25" customHeight="1">
      <c r="A14" s="11">
        <v>2</v>
      </c>
      <c r="B14" s="12" t="s">
        <v>21</v>
      </c>
      <c r="C14" s="13">
        <v>2022</v>
      </c>
      <c r="D14" s="14">
        <f t="shared" si="0"/>
        <v>0</v>
      </c>
      <c r="E14" s="14">
        <f t="shared" ref="E14:E15" si="6">SUM(E16,E18)</f>
        <v>0</v>
      </c>
      <c r="F14" s="14">
        <f t="shared" ref="F14:F15" si="7">SUM(F16,F18)</f>
        <v>0</v>
      </c>
      <c r="G14" s="14">
        <f t="shared" ref="G14:G15" si="8">SUM(G16,G18)</f>
        <v>0</v>
      </c>
      <c r="H14" s="14">
        <f t="shared" ref="H14:H15" si="9">SUM(H16,H18)</f>
        <v>0</v>
      </c>
      <c r="I14" s="14">
        <f t="shared" ref="I14:I15" si="10">SUM(I16,I18)</f>
        <v>0</v>
      </c>
      <c r="J14" s="15"/>
      <c r="K14" s="16"/>
      <c r="L14" s="16"/>
      <c r="M14" s="16"/>
    </row>
    <row r="15" ht="27.75" customHeight="1">
      <c r="A15" s="11"/>
      <c r="B15" s="12"/>
      <c r="C15" s="13">
        <v>2023</v>
      </c>
      <c r="D15" s="14">
        <f t="shared" si="0"/>
        <v>0</v>
      </c>
      <c r="E15" s="14">
        <f t="shared" si="6"/>
        <v>0</v>
      </c>
      <c r="F15" s="14">
        <f t="shared" si="7"/>
        <v>0</v>
      </c>
      <c r="G15" s="14">
        <f t="shared" si="8"/>
        <v>0</v>
      </c>
      <c r="H15" s="14">
        <f t="shared" si="9"/>
        <v>0</v>
      </c>
      <c r="I15" s="14">
        <f t="shared" si="10"/>
        <v>0</v>
      </c>
      <c r="J15" s="15"/>
      <c r="K15" s="16"/>
      <c r="L15" s="16"/>
      <c r="M15" s="16"/>
    </row>
    <row r="16" s="17" customFormat="1" ht="71.25" customHeight="1">
      <c r="A16" s="18" t="s">
        <v>22</v>
      </c>
      <c r="B16" s="19" t="s">
        <v>23</v>
      </c>
      <c r="C16" s="20">
        <v>2022</v>
      </c>
      <c r="D16" s="21">
        <f t="shared" si="0"/>
        <v>0</v>
      </c>
      <c r="E16" s="21"/>
      <c r="F16" s="21"/>
      <c r="G16" s="21"/>
      <c r="H16" s="21"/>
      <c r="I16" s="21"/>
      <c r="J16" s="22" t="s">
        <v>24</v>
      </c>
      <c r="K16" s="23"/>
      <c r="L16" s="23"/>
      <c r="M16" s="23"/>
    </row>
    <row r="17" s="17" customFormat="1" ht="69" customHeight="1">
      <c r="A17" s="18"/>
      <c r="B17" s="19"/>
      <c r="C17" s="20">
        <v>2023</v>
      </c>
      <c r="D17" s="21">
        <f t="shared" si="0"/>
        <v>0</v>
      </c>
      <c r="E17" s="21"/>
      <c r="F17" s="21"/>
      <c r="G17" s="21"/>
      <c r="H17" s="21"/>
      <c r="I17" s="21"/>
      <c r="J17" s="22"/>
      <c r="K17" s="23"/>
      <c r="L17" s="23"/>
      <c r="M17" s="23"/>
    </row>
    <row r="18" s="17" customFormat="1" ht="31.5" customHeight="1">
      <c r="A18" s="18" t="s">
        <v>25</v>
      </c>
      <c r="B18" s="19" t="s">
        <v>26</v>
      </c>
      <c r="C18" s="20">
        <v>2022</v>
      </c>
      <c r="D18" s="21">
        <f t="shared" si="0"/>
        <v>0</v>
      </c>
      <c r="E18" s="21"/>
      <c r="F18" s="21"/>
      <c r="G18" s="21"/>
      <c r="H18" s="21"/>
      <c r="I18" s="21"/>
      <c r="J18" s="22" t="s">
        <v>27</v>
      </c>
      <c r="K18" s="23"/>
      <c r="L18" s="23"/>
      <c r="M18" s="23"/>
    </row>
    <row r="19" s="17" customFormat="1" ht="26.25" customHeight="1">
      <c r="A19" s="18"/>
      <c r="B19" s="19"/>
      <c r="C19" s="20">
        <v>2023</v>
      </c>
      <c r="D19" s="21">
        <f t="shared" si="0"/>
        <v>0</v>
      </c>
      <c r="E19" s="21"/>
      <c r="F19" s="21"/>
      <c r="G19" s="21"/>
      <c r="H19" s="21"/>
      <c r="I19" s="21"/>
      <c r="J19" s="22"/>
      <c r="K19" s="23"/>
      <c r="L19" s="23"/>
      <c r="M19" s="23"/>
    </row>
    <row r="20" ht="21.75" customHeight="1">
      <c r="A20" s="11">
        <v>3</v>
      </c>
      <c r="B20" s="24" t="s">
        <v>28</v>
      </c>
      <c r="C20" s="13">
        <v>2022</v>
      </c>
      <c r="D20" s="14">
        <f t="shared" si="0"/>
        <v>104</v>
      </c>
      <c r="E20" s="14">
        <f t="shared" ref="E20:E21" si="11">SUM(E22,E28,E24,E26,)</f>
        <v>0</v>
      </c>
      <c r="F20" s="14">
        <f t="shared" ref="F20:F21" si="12">SUM(F22,F28,F24,F26,)</f>
        <v>0</v>
      </c>
      <c r="G20" s="14">
        <f t="shared" ref="G20:G21" si="13">SUM(G22,G28,G24,G26,)</f>
        <v>104</v>
      </c>
      <c r="H20" s="14">
        <f t="shared" ref="H20:H21" si="14">SUM(H22,H28,H24,H26,)</f>
        <v>0</v>
      </c>
      <c r="I20" s="14">
        <f t="shared" ref="I20:I21" si="15">SUM(I22,I28,I24,I26,)</f>
        <v>0</v>
      </c>
      <c r="J20" s="15"/>
      <c r="K20" s="16"/>
      <c r="L20" s="16"/>
      <c r="M20" s="16"/>
    </row>
    <row r="21" ht="21" customHeight="1">
      <c r="A21" s="11"/>
      <c r="B21" s="25"/>
      <c r="C21" s="13">
        <v>2023</v>
      </c>
      <c r="D21" s="14">
        <f t="shared" si="0"/>
        <v>202</v>
      </c>
      <c r="E21" s="14">
        <f t="shared" si="11"/>
        <v>0</v>
      </c>
      <c r="F21" s="14">
        <f t="shared" si="12"/>
        <v>0</v>
      </c>
      <c r="G21" s="14">
        <f t="shared" si="13"/>
        <v>202</v>
      </c>
      <c r="H21" s="14">
        <f t="shared" si="14"/>
        <v>0</v>
      </c>
      <c r="I21" s="14">
        <f t="shared" si="15"/>
        <v>0</v>
      </c>
      <c r="J21" s="15"/>
      <c r="K21" s="16"/>
      <c r="L21" s="16"/>
      <c r="M21" s="16"/>
    </row>
    <row r="22" s="17" customFormat="1" ht="33" customHeight="1">
      <c r="A22" s="18" t="s">
        <v>29</v>
      </c>
      <c r="B22" s="26" t="s">
        <v>30</v>
      </c>
      <c r="C22" s="20">
        <v>2022</v>
      </c>
      <c r="D22" s="21">
        <f t="shared" si="0"/>
        <v>24</v>
      </c>
      <c r="E22" s="21"/>
      <c r="F22" s="21"/>
      <c r="G22" s="21">
        <v>24</v>
      </c>
      <c r="H22" s="21"/>
      <c r="I22" s="21"/>
      <c r="J22" s="22" t="s">
        <v>24</v>
      </c>
      <c r="K22" s="23"/>
      <c r="L22" s="23"/>
      <c r="M22" s="23"/>
    </row>
    <row r="23" s="17" customFormat="1" ht="27.75" customHeight="1">
      <c r="A23" s="18"/>
      <c r="B23" s="27"/>
      <c r="C23" s="20">
        <v>2023</v>
      </c>
      <c r="D23" s="21">
        <f t="shared" si="0"/>
        <v>125</v>
      </c>
      <c r="E23" s="21"/>
      <c r="F23" s="21"/>
      <c r="G23" s="28">
        <v>125</v>
      </c>
      <c r="H23" s="21"/>
      <c r="I23" s="21"/>
      <c r="J23" s="22"/>
      <c r="K23" s="23"/>
      <c r="L23" s="23"/>
      <c r="M23" s="23"/>
    </row>
    <row r="24" s="17" customFormat="1" ht="30.75" customHeight="1">
      <c r="A24" s="18" t="s">
        <v>31</v>
      </c>
      <c r="B24" s="19" t="s">
        <v>32</v>
      </c>
      <c r="C24" s="20">
        <v>2022</v>
      </c>
      <c r="D24" s="21">
        <f t="shared" si="0"/>
        <v>20</v>
      </c>
      <c r="E24" s="21"/>
      <c r="F24" s="21"/>
      <c r="G24" s="21">
        <v>20</v>
      </c>
      <c r="H24" s="21"/>
      <c r="I24" s="21"/>
      <c r="J24" s="29" t="s">
        <v>24</v>
      </c>
      <c r="K24" s="23"/>
      <c r="L24" s="23"/>
      <c r="M24" s="23"/>
    </row>
    <row r="25" s="17" customFormat="1" ht="25.5" customHeight="1">
      <c r="A25" s="18"/>
      <c r="B25" s="19"/>
      <c r="C25" s="20">
        <v>2023</v>
      </c>
      <c r="D25" s="21">
        <f t="shared" si="0"/>
        <v>18.5</v>
      </c>
      <c r="E25" s="21"/>
      <c r="F25" s="21"/>
      <c r="G25" s="30">
        <v>18.5</v>
      </c>
      <c r="H25" s="21"/>
      <c r="I25" s="21"/>
      <c r="J25" s="22"/>
      <c r="K25" s="23"/>
      <c r="L25" s="23"/>
      <c r="M25" s="23"/>
    </row>
    <row r="26" s="17" customFormat="1" ht="29.25" customHeight="1">
      <c r="A26" s="18" t="s">
        <v>33</v>
      </c>
      <c r="B26" s="19" t="s">
        <v>34</v>
      </c>
      <c r="C26" s="20">
        <v>2022</v>
      </c>
      <c r="D26" s="21">
        <f t="shared" si="0"/>
        <v>20</v>
      </c>
      <c r="E26" s="21"/>
      <c r="F26" s="21"/>
      <c r="G26" s="21">
        <v>20</v>
      </c>
      <c r="H26" s="21"/>
      <c r="I26" s="21"/>
      <c r="J26" s="29" t="s">
        <v>24</v>
      </c>
      <c r="K26" s="23"/>
      <c r="L26" s="23"/>
      <c r="M26" s="23"/>
    </row>
    <row r="27" s="17" customFormat="1" ht="31.5" customHeight="1">
      <c r="A27" s="18"/>
      <c r="B27" s="19"/>
      <c r="C27" s="20">
        <v>2023</v>
      </c>
      <c r="D27" s="21">
        <f t="shared" si="0"/>
        <v>18.5</v>
      </c>
      <c r="E27" s="21"/>
      <c r="F27" s="21"/>
      <c r="G27" s="30">
        <v>18.5</v>
      </c>
      <c r="H27" s="21"/>
      <c r="I27" s="21"/>
      <c r="J27" s="22"/>
      <c r="K27" s="23"/>
      <c r="L27" s="23"/>
      <c r="M27" s="23"/>
    </row>
    <row r="28" s="17" customFormat="1" ht="33" customHeight="1">
      <c r="A28" s="18" t="s">
        <v>35</v>
      </c>
      <c r="B28" s="19" t="s">
        <v>36</v>
      </c>
      <c r="C28" s="20">
        <v>2022</v>
      </c>
      <c r="D28" s="21">
        <f t="shared" si="0"/>
        <v>40</v>
      </c>
      <c r="E28" s="21"/>
      <c r="F28" s="21"/>
      <c r="G28" s="21">
        <v>40</v>
      </c>
      <c r="H28" s="21"/>
      <c r="I28" s="21"/>
      <c r="J28" s="29" t="s">
        <v>24</v>
      </c>
      <c r="K28" s="23"/>
      <c r="L28" s="23"/>
      <c r="M28" s="23"/>
    </row>
    <row r="29" s="17" customFormat="1" ht="26.25" customHeight="1">
      <c r="A29" s="18"/>
      <c r="B29" s="19"/>
      <c r="C29" s="20">
        <v>2023</v>
      </c>
      <c r="D29" s="21">
        <f t="shared" si="0"/>
        <v>40</v>
      </c>
      <c r="E29" s="21"/>
      <c r="F29" s="21"/>
      <c r="G29" s="21">
        <v>40</v>
      </c>
      <c r="H29" s="21"/>
      <c r="I29" s="21"/>
      <c r="J29" s="22"/>
      <c r="K29" s="23"/>
      <c r="L29" s="23"/>
      <c r="M29" s="23"/>
    </row>
    <row r="30" ht="29.25" customHeight="1">
      <c r="A30" s="8">
        <v>4</v>
      </c>
      <c r="B30" s="24" t="s">
        <v>37</v>
      </c>
      <c r="C30" s="13">
        <v>2022</v>
      </c>
      <c r="D30" s="14">
        <f t="shared" si="0"/>
        <v>110.565</v>
      </c>
      <c r="E30" s="14">
        <f t="shared" ref="E30:E31" si="16">SUM(E32)</f>
        <v>0</v>
      </c>
      <c r="F30" s="14">
        <f t="shared" ref="F30:F31" si="17">SUM(F32)</f>
        <v>97.296999999999997</v>
      </c>
      <c r="G30" s="14">
        <f t="shared" ref="G30:G31" si="18">SUM(G32)</f>
        <v>13.268000000000001</v>
      </c>
      <c r="H30" s="14">
        <f t="shared" ref="H30:H31" si="19">SUM(H32)</f>
        <v>0</v>
      </c>
      <c r="I30" s="14">
        <f t="shared" ref="I30:I31" si="20">SUM(I32)</f>
        <v>0</v>
      </c>
      <c r="J30" s="15"/>
      <c r="K30" s="16"/>
      <c r="L30" s="16"/>
      <c r="M30" s="16"/>
    </row>
    <row r="31" ht="27" customHeight="1">
      <c r="A31" s="8"/>
      <c r="B31" s="25"/>
      <c r="C31" s="13">
        <v>2023</v>
      </c>
      <c r="D31" s="14">
        <f t="shared" si="0"/>
        <v>70</v>
      </c>
      <c r="E31" s="14">
        <f t="shared" si="16"/>
        <v>0</v>
      </c>
      <c r="F31" s="14">
        <f t="shared" si="17"/>
        <v>62.999400000000001</v>
      </c>
      <c r="G31" s="31">
        <f t="shared" si="18"/>
        <v>7.0006000000000004</v>
      </c>
      <c r="H31" s="14">
        <f t="shared" si="19"/>
        <v>0</v>
      </c>
      <c r="I31" s="14">
        <f t="shared" si="20"/>
        <v>0</v>
      </c>
      <c r="J31" s="15"/>
      <c r="K31" s="16"/>
      <c r="L31" s="16"/>
      <c r="M31" s="16"/>
    </row>
    <row r="32" ht="36" customHeight="1">
      <c r="A32" s="11" t="s">
        <v>38</v>
      </c>
      <c r="B32" s="32" t="s">
        <v>39</v>
      </c>
      <c r="C32" s="13">
        <v>2022</v>
      </c>
      <c r="D32" s="14">
        <f t="shared" si="0"/>
        <v>110.565</v>
      </c>
      <c r="E32" s="14"/>
      <c r="F32" s="14">
        <v>97.296999999999997</v>
      </c>
      <c r="G32" s="14">
        <v>13.268000000000001</v>
      </c>
      <c r="H32" s="14"/>
      <c r="I32" s="14"/>
      <c r="J32" s="15" t="s">
        <v>24</v>
      </c>
      <c r="K32" s="16"/>
      <c r="L32" s="16"/>
      <c r="M32" s="16"/>
    </row>
    <row r="33" ht="27.75" customHeight="1">
      <c r="A33" s="11"/>
      <c r="B33" s="33"/>
      <c r="C33" s="13">
        <v>2023</v>
      </c>
      <c r="D33" s="14">
        <f t="shared" si="0"/>
        <v>70</v>
      </c>
      <c r="E33" s="14"/>
      <c r="F33" s="14">
        <v>62.999400000000001</v>
      </c>
      <c r="G33" s="14">
        <v>7.0006000000000004</v>
      </c>
      <c r="H33" s="14"/>
      <c r="I33" s="14"/>
      <c r="J33" s="15"/>
      <c r="K33" s="16"/>
      <c r="L33" s="16"/>
      <c r="M33" s="16"/>
    </row>
    <row r="34" ht="30.75" customHeight="1">
      <c r="A34" s="11">
        <v>5</v>
      </c>
      <c r="B34" s="12" t="s">
        <v>40</v>
      </c>
      <c r="C34" s="13">
        <v>2022</v>
      </c>
      <c r="D34" s="14">
        <f t="shared" si="0"/>
        <v>0</v>
      </c>
      <c r="E34" s="14"/>
      <c r="F34" s="14"/>
      <c r="G34" s="14"/>
      <c r="H34" s="14"/>
      <c r="I34" s="14"/>
      <c r="J34" s="15" t="s">
        <v>24</v>
      </c>
      <c r="K34" s="16"/>
      <c r="L34" s="16"/>
      <c r="M34" s="16"/>
    </row>
    <row r="35" ht="29.25" customHeight="1">
      <c r="A35" s="11"/>
      <c r="B35" s="12"/>
      <c r="C35" s="13">
        <v>2023</v>
      </c>
      <c r="D35" s="14">
        <f t="shared" si="0"/>
        <v>0</v>
      </c>
      <c r="E35" s="14"/>
      <c r="F35" s="14"/>
      <c r="G35" s="14"/>
      <c r="H35" s="14"/>
      <c r="I35" s="14"/>
      <c r="J35" s="15"/>
      <c r="K35" s="16"/>
      <c r="L35" s="16"/>
      <c r="M35" s="16"/>
    </row>
    <row r="36" ht="20.25" customHeight="1">
      <c r="A36" s="11">
        <v>6</v>
      </c>
      <c r="B36" s="12" t="s">
        <v>41</v>
      </c>
      <c r="C36" s="13">
        <v>2022</v>
      </c>
      <c r="D36" s="14">
        <f t="shared" si="0"/>
        <v>4882.9059999999999</v>
      </c>
      <c r="E36" s="14">
        <f t="shared" ref="E36:E37" si="21">SUM(E38,E40)</f>
        <v>0</v>
      </c>
      <c r="F36" s="14">
        <f t="shared" ref="F36:F37" si="22">SUM(F38,F40)</f>
        <v>0</v>
      </c>
      <c r="G36" s="14">
        <f t="shared" ref="G36:G37" si="23">SUM(G38,G40)</f>
        <v>4882.9059999999999</v>
      </c>
      <c r="H36" s="14">
        <f t="shared" ref="H36:H37" si="24">SUM(H38,H40)</f>
        <v>0</v>
      </c>
      <c r="I36" s="14">
        <f t="shared" ref="I36:I37" si="25">SUM(I38,I40)</f>
        <v>0</v>
      </c>
      <c r="J36" s="15"/>
      <c r="K36" s="16"/>
      <c r="L36" s="16"/>
      <c r="M36" s="16"/>
    </row>
    <row r="37" ht="19.5" customHeight="1">
      <c r="A37" s="11"/>
      <c r="B37" s="12"/>
      <c r="C37" s="13">
        <v>2023</v>
      </c>
      <c r="D37" s="14">
        <f t="shared" si="0"/>
        <v>2342.5999999999999</v>
      </c>
      <c r="E37" s="14">
        <f t="shared" si="21"/>
        <v>0</v>
      </c>
      <c r="F37" s="14">
        <f t="shared" si="22"/>
        <v>0</v>
      </c>
      <c r="G37" s="14">
        <f t="shared" si="23"/>
        <v>2342.5999999999999</v>
      </c>
      <c r="H37" s="14">
        <f t="shared" si="24"/>
        <v>0</v>
      </c>
      <c r="I37" s="14">
        <f t="shared" si="25"/>
        <v>0</v>
      </c>
      <c r="J37" s="15"/>
      <c r="K37" s="16"/>
      <c r="L37" s="16"/>
      <c r="M37" s="16"/>
    </row>
    <row r="38" s="17" customFormat="1" ht="32.25" customHeight="1">
      <c r="A38" s="18" t="s">
        <v>42</v>
      </c>
      <c r="B38" s="19" t="s">
        <v>41</v>
      </c>
      <c r="C38" s="20">
        <v>2022</v>
      </c>
      <c r="D38" s="21">
        <f t="shared" si="0"/>
        <v>45.399999999999999</v>
      </c>
      <c r="E38" s="21"/>
      <c r="F38" s="21"/>
      <c r="G38" s="21">
        <v>45.399999999999999</v>
      </c>
      <c r="H38" s="21"/>
      <c r="I38" s="21"/>
      <c r="J38" s="22" t="s">
        <v>24</v>
      </c>
      <c r="K38" s="23"/>
      <c r="L38" s="23"/>
      <c r="M38" s="23"/>
    </row>
    <row r="39" s="17" customFormat="1" ht="35.25" customHeight="1">
      <c r="A39" s="18"/>
      <c r="B39" s="19"/>
      <c r="C39" s="20">
        <v>2023</v>
      </c>
      <c r="D39" s="21">
        <f t="shared" si="0"/>
        <v>0</v>
      </c>
      <c r="E39" s="21"/>
      <c r="F39" s="21"/>
      <c r="G39" s="21"/>
      <c r="H39" s="21"/>
      <c r="I39" s="21"/>
      <c r="J39" s="22"/>
      <c r="K39" s="23"/>
      <c r="L39" s="23"/>
      <c r="M39" s="23"/>
    </row>
    <row r="40" s="17" customFormat="1" ht="33" customHeight="1">
      <c r="A40" s="18" t="s">
        <v>43</v>
      </c>
      <c r="B40" s="19" t="s">
        <v>44</v>
      </c>
      <c r="C40" s="20">
        <v>2022</v>
      </c>
      <c r="D40" s="14">
        <f t="shared" si="0"/>
        <v>4837.5060000000003</v>
      </c>
      <c r="E40" s="14"/>
      <c r="F40" s="14"/>
      <c r="G40" s="14">
        <v>4837.5060000000003</v>
      </c>
      <c r="H40" s="21"/>
      <c r="I40" s="21"/>
      <c r="J40" s="22" t="s">
        <v>24</v>
      </c>
      <c r="K40" s="23"/>
      <c r="L40" s="23"/>
      <c r="M40" s="23"/>
    </row>
    <row r="41" s="17" customFormat="1" ht="33" customHeight="1">
      <c r="A41" s="18"/>
      <c r="B41" s="19"/>
      <c r="C41" s="20">
        <v>2023</v>
      </c>
      <c r="D41" s="14">
        <f t="shared" si="0"/>
        <v>2342.5999999999999</v>
      </c>
      <c r="E41" s="14"/>
      <c r="F41" s="14"/>
      <c r="G41" s="31">
        <v>2342.5999999999999</v>
      </c>
      <c r="H41" s="21"/>
      <c r="I41" s="21"/>
      <c r="J41" s="22"/>
      <c r="K41" s="23"/>
      <c r="L41" s="23"/>
      <c r="M41" s="23"/>
    </row>
    <row r="42" s="1" customFormat="1" ht="30.75" customHeight="1">
      <c r="A42" s="12" t="s">
        <v>45</v>
      </c>
      <c r="B42" s="12"/>
      <c r="C42" s="10">
        <v>2022</v>
      </c>
      <c r="D42" s="34">
        <f t="shared" si="0"/>
        <v>5097.4709999999995</v>
      </c>
      <c r="E42" s="34">
        <f t="shared" ref="E42:E43" si="26">SUM(E10,E14,E20,E30,E34,E36)</f>
        <v>0</v>
      </c>
      <c r="F42" s="34">
        <f t="shared" ref="F42:F43" si="27">SUM(F10,F14,F20,F30,F34,F36)</f>
        <v>97.296999999999997</v>
      </c>
      <c r="G42" s="34">
        <f t="shared" ref="G42:G43" si="28">SUM(G10,G14,G20,G30,G34,G36)</f>
        <v>5000.174</v>
      </c>
      <c r="H42" s="34">
        <f t="shared" ref="H42:H43" si="29">SUM(H10,H14,H20,H30,H34,H36)</f>
        <v>0</v>
      </c>
      <c r="I42" s="34">
        <f t="shared" ref="I42:I43" si="30">SUM(I10,I14,I20,I30,I34,I36)</f>
        <v>0</v>
      </c>
      <c r="J42" s="35"/>
      <c r="K42" s="1"/>
      <c r="L42" s="1"/>
      <c r="M42" s="1"/>
    </row>
    <row r="43" s="1" customFormat="1" ht="31.5" customHeight="1">
      <c r="A43" s="12"/>
      <c r="B43" s="12"/>
      <c r="C43" s="10">
        <v>2023</v>
      </c>
      <c r="D43" s="34">
        <f t="shared" si="0"/>
        <v>2614.5999999999999</v>
      </c>
      <c r="E43" s="34">
        <f t="shared" si="26"/>
        <v>0</v>
      </c>
      <c r="F43" s="34">
        <f t="shared" si="27"/>
        <v>62.999400000000001</v>
      </c>
      <c r="G43" s="34">
        <f t="shared" si="28"/>
        <v>2551.6005999999998</v>
      </c>
      <c r="H43" s="34">
        <f t="shared" si="29"/>
        <v>0</v>
      </c>
      <c r="I43" s="34">
        <f t="shared" si="30"/>
        <v>0</v>
      </c>
      <c r="J43" s="35"/>
      <c r="K43" s="1"/>
      <c r="L43" s="1"/>
      <c r="M43" s="1"/>
    </row>
    <row r="44" s="1" customFormat="1" ht="24.75" customHeight="1">
      <c r="A44" s="10" t="s">
        <v>46</v>
      </c>
      <c r="B44" s="10"/>
      <c r="C44" s="10"/>
      <c r="D44" s="10"/>
      <c r="E44" s="10"/>
      <c r="F44" s="10"/>
      <c r="G44" s="10"/>
      <c r="H44" s="10"/>
      <c r="I44" s="10"/>
      <c r="J44" s="10"/>
      <c r="K44" s="1"/>
      <c r="L44" s="1"/>
      <c r="M44" s="1"/>
    </row>
    <row r="45" s="1" customFormat="1" ht="19.5" customHeight="1">
      <c r="A45" s="11">
        <v>1</v>
      </c>
      <c r="B45" s="12" t="s">
        <v>47</v>
      </c>
      <c r="C45" s="13">
        <v>2022</v>
      </c>
      <c r="D45" s="14">
        <f t="shared" si="0"/>
        <v>326.26609999999999</v>
      </c>
      <c r="E45" s="14">
        <f t="shared" ref="E45:E56" si="31">SUM(E47,E49,E51,E53)</f>
        <v>0</v>
      </c>
      <c r="F45" s="14">
        <f t="shared" ref="F45:F56" si="32">SUM(F47,F49,F51,F53)</f>
        <v>0</v>
      </c>
      <c r="G45" s="14">
        <f t="shared" ref="G45:G56" si="33">SUM(G47,G49,G51,G53)</f>
        <v>326.26609999999999</v>
      </c>
      <c r="H45" s="14">
        <f t="shared" ref="H45:H56" si="34">SUM(H47,H49,H51,H53)</f>
        <v>0</v>
      </c>
      <c r="I45" s="14">
        <f t="shared" ref="I45:I56" si="35">SUM(I47,I49,I51,I53)</f>
        <v>0</v>
      </c>
      <c r="J45" s="15"/>
      <c r="K45" s="3"/>
      <c r="L45" s="3"/>
      <c r="M45" s="3"/>
    </row>
    <row r="46" s="1" customFormat="1" ht="22.5" customHeight="1">
      <c r="A46" s="11"/>
      <c r="B46" s="12"/>
      <c r="C46" s="13">
        <v>2023</v>
      </c>
      <c r="D46" s="14">
        <f t="shared" si="0"/>
        <v>356.89999999999998</v>
      </c>
      <c r="E46" s="14">
        <f t="shared" si="31"/>
        <v>0</v>
      </c>
      <c r="F46" s="14">
        <f t="shared" si="32"/>
        <v>0</v>
      </c>
      <c r="G46" s="36">
        <f t="shared" si="33"/>
        <v>356.89999999999998</v>
      </c>
      <c r="H46" s="14">
        <f t="shared" si="34"/>
        <v>0</v>
      </c>
      <c r="I46" s="14">
        <f t="shared" si="35"/>
        <v>0</v>
      </c>
      <c r="J46" s="15"/>
      <c r="K46" s="3"/>
      <c r="L46" s="3"/>
      <c r="M46" s="3"/>
    </row>
    <row r="47" s="17" customFormat="1" ht="36.75" customHeight="1">
      <c r="A47" s="18" t="s">
        <v>18</v>
      </c>
      <c r="B47" s="19" t="s">
        <v>48</v>
      </c>
      <c r="C47" s="20">
        <v>2022</v>
      </c>
      <c r="D47" s="21">
        <f t="shared" si="0"/>
        <v>0</v>
      </c>
      <c r="E47" s="21"/>
      <c r="F47" s="21"/>
      <c r="G47" s="37"/>
      <c r="H47" s="21">
        <v>0</v>
      </c>
      <c r="I47" s="21"/>
      <c r="J47" s="22" t="s">
        <v>24</v>
      </c>
      <c r="K47" s="23"/>
      <c r="L47" s="23"/>
      <c r="M47" s="23"/>
    </row>
    <row r="48" s="17" customFormat="1" ht="30.75" customHeight="1">
      <c r="A48" s="18"/>
      <c r="B48" s="19"/>
      <c r="C48" s="20">
        <v>2023</v>
      </c>
      <c r="D48" s="21">
        <f t="shared" si="0"/>
        <v>0</v>
      </c>
      <c r="E48" s="21"/>
      <c r="F48" s="21"/>
      <c r="G48" s="38"/>
      <c r="H48" s="21"/>
      <c r="I48" s="21"/>
      <c r="J48" s="22"/>
      <c r="K48" s="23"/>
      <c r="L48" s="23"/>
      <c r="M48" s="23"/>
    </row>
    <row r="49" s="17" customFormat="1" ht="30" customHeight="1">
      <c r="A49" s="18" t="s">
        <v>49</v>
      </c>
      <c r="B49" s="19" t="s">
        <v>50</v>
      </c>
      <c r="C49" s="20">
        <v>2022</v>
      </c>
      <c r="D49" s="21">
        <f t="shared" si="0"/>
        <v>326.26609999999999</v>
      </c>
      <c r="E49" s="21"/>
      <c r="F49" s="21"/>
      <c r="G49" s="37">
        <v>326.26609999999999</v>
      </c>
      <c r="H49" s="21"/>
      <c r="I49" s="21"/>
      <c r="J49" s="22" t="s">
        <v>24</v>
      </c>
      <c r="K49" s="23"/>
      <c r="L49" s="23"/>
      <c r="M49" s="23"/>
    </row>
    <row r="50" s="17" customFormat="1" ht="33" customHeight="1">
      <c r="A50" s="18"/>
      <c r="B50" s="19"/>
      <c r="C50" s="20">
        <v>2023</v>
      </c>
      <c r="D50" s="21">
        <f t="shared" si="0"/>
        <v>356.88929999999999</v>
      </c>
      <c r="E50" s="21"/>
      <c r="F50" s="21"/>
      <c r="G50" s="38">
        <v>356.88929999999999</v>
      </c>
      <c r="H50" s="21"/>
      <c r="I50" s="21"/>
      <c r="J50" s="22"/>
      <c r="K50" s="23"/>
      <c r="L50" s="23"/>
      <c r="M50" s="23"/>
    </row>
    <row r="51" s="17" customFormat="1" ht="22.5" customHeight="1">
      <c r="A51" s="18" t="s">
        <v>51</v>
      </c>
      <c r="B51" s="19" t="s">
        <v>52</v>
      </c>
      <c r="C51" s="20">
        <v>2022</v>
      </c>
      <c r="D51" s="21">
        <f t="shared" si="0"/>
        <v>0</v>
      </c>
      <c r="E51" s="21"/>
      <c r="F51" s="21"/>
      <c r="G51" s="39"/>
      <c r="H51" s="21">
        <v>0</v>
      </c>
      <c r="I51" s="21"/>
      <c r="J51" s="22" t="s">
        <v>53</v>
      </c>
      <c r="K51" s="23"/>
      <c r="L51" s="23"/>
      <c r="M51" s="23"/>
    </row>
    <row r="52" s="17" customFormat="1" ht="23.25" customHeight="1">
      <c r="A52" s="18"/>
      <c r="B52" s="19"/>
      <c r="C52" s="20">
        <v>2023</v>
      </c>
      <c r="D52" s="21">
        <f t="shared" si="0"/>
        <v>0</v>
      </c>
      <c r="E52" s="21"/>
      <c r="F52" s="21"/>
      <c r="G52" s="39"/>
      <c r="H52" s="21"/>
      <c r="I52" s="21"/>
      <c r="J52" s="22"/>
      <c r="K52" s="23"/>
      <c r="L52" s="23"/>
      <c r="M52" s="23"/>
    </row>
    <row r="53" s="17" customFormat="1" ht="27.75" customHeight="1">
      <c r="A53" s="18" t="s">
        <v>54</v>
      </c>
      <c r="B53" s="19" t="s">
        <v>55</v>
      </c>
      <c r="C53" s="20">
        <v>2022</v>
      </c>
      <c r="D53" s="21">
        <f t="shared" si="0"/>
        <v>0</v>
      </c>
      <c r="E53" s="21"/>
      <c r="F53" s="21"/>
      <c r="G53" s="37"/>
      <c r="H53" s="21"/>
      <c r="I53" s="21"/>
      <c r="J53" s="22" t="s">
        <v>56</v>
      </c>
      <c r="K53" s="23"/>
      <c r="L53" s="23"/>
      <c r="M53" s="23"/>
    </row>
    <row r="54" s="17" customFormat="1" ht="24.75" customHeight="1">
      <c r="A54" s="18"/>
      <c r="B54" s="19"/>
      <c r="C54" s="20">
        <v>2023</v>
      </c>
      <c r="D54" s="21">
        <f t="shared" si="0"/>
        <v>1.0699999999999999e-002</v>
      </c>
      <c r="E54" s="21"/>
      <c r="F54" s="21"/>
      <c r="G54" s="38">
        <v>1.0699999999999999e-002</v>
      </c>
      <c r="H54" s="21"/>
      <c r="I54" s="21"/>
      <c r="J54" s="22"/>
      <c r="K54" s="23"/>
      <c r="L54" s="23"/>
      <c r="M54" s="23"/>
    </row>
    <row r="55" s="1" customFormat="1" ht="17.25" customHeight="1">
      <c r="A55" s="11">
        <v>2</v>
      </c>
      <c r="B55" s="12" t="s">
        <v>57</v>
      </c>
      <c r="C55" s="13">
        <v>2022</v>
      </c>
      <c r="D55" s="14">
        <f t="shared" si="0"/>
        <v>4469.5</v>
      </c>
      <c r="E55" s="14">
        <f t="shared" si="31"/>
        <v>0</v>
      </c>
      <c r="F55" s="14">
        <f t="shared" si="32"/>
        <v>4384</v>
      </c>
      <c r="G55" s="14">
        <f t="shared" si="33"/>
        <v>85.5</v>
      </c>
      <c r="H55" s="14">
        <f t="shared" si="34"/>
        <v>0</v>
      </c>
      <c r="I55" s="14">
        <f t="shared" si="35"/>
        <v>0</v>
      </c>
      <c r="J55" s="15"/>
      <c r="K55" s="3"/>
      <c r="L55" s="3"/>
      <c r="M55" s="3"/>
    </row>
    <row r="56" s="1" customFormat="1" ht="15.75" customHeight="1">
      <c r="A56" s="11"/>
      <c r="B56" s="12"/>
      <c r="C56" s="13">
        <v>2023</v>
      </c>
      <c r="D56" s="14">
        <f t="shared" si="0"/>
        <v>4574.4000000000005</v>
      </c>
      <c r="E56" s="14">
        <f t="shared" si="31"/>
        <v>0</v>
      </c>
      <c r="F56" s="14">
        <f t="shared" si="32"/>
        <v>4483.1000000000004</v>
      </c>
      <c r="G56" s="14">
        <f t="shared" si="33"/>
        <v>91.299999999999997</v>
      </c>
      <c r="H56" s="14">
        <f t="shared" si="34"/>
        <v>0</v>
      </c>
      <c r="I56" s="14">
        <f t="shared" si="35"/>
        <v>0</v>
      </c>
      <c r="J56" s="15"/>
      <c r="K56" s="3"/>
      <c r="L56" s="3"/>
      <c r="M56" s="3"/>
    </row>
    <row r="57" s="17" customFormat="1" ht="27" customHeight="1">
      <c r="A57" s="18" t="s">
        <v>22</v>
      </c>
      <c r="B57" s="19" t="s">
        <v>58</v>
      </c>
      <c r="C57" s="20">
        <v>2022</v>
      </c>
      <c r="D57" s="21">
        <f t="shared" si="0"/>
        <v>0</v>
      </c>
      <c r="E57" s="21"/>
      <c r="F57" s="21"/>
      <c r="G57" s="37"/>
      <c r="H57" s="21">
        <v>0</v>
      </c>
      <c r="I57" s="21"/>
      <c r="J57" s="22" t="s">
        <v>56</v>
      </c>
      <c r="K57" s="23"/>
      <c r="L57" s="23"/>
      <c r="M57" s="23"/>
    </row>
    <row r="58" s="17" customFormat="1" ht="25.5" customHeight="1">
      <c r="A58" s="18"/>
      <c r="B58" s="19"/>
      <c r="C58" s="20">
        <v>2023</v>
      </c>
      <c r="D58" s="21">
        <f t="shared" si="0"/>
        <v>0</v>
      </c>
      <c r="E58" s="21"/>
      <c r="F58" s="21"/>
      <c r="G58" s="37"/>
      <c r="H58" s="21"/>
      <c r="I58" s="21"/>
      <c r="J58" s="22"/>
      <c r="K58" s="23"/>
      <c r="L58" s="23"/>
      <c r="M58" s="23"/>
    </row>
    <row r="59" s="17" customFormat="1" ht="24" customHeight="1">
      <c r="A59" s="18" t="s">
        <v>25</v>
      </c>
      <c r="B59" s="19" t="s">
        <v>59</v>
      </c>
      <c r="C59" s="20">
        <v>2022</v>
      </c>
      <c r="D59" s="21">
        <f t="shared" si="0"/>
        <v>85.5</v>
      </c>
      <c r="E59" s="21"/>
      <c r="F59" s="37"/>
      <c r="G59" s="37">
        <v>85.5</v>
      </c>
      <c r="H59" s="21"/>
      <c r="I59" s="21"/>
      <c r="J59" s="22" t="s">
        <v>56</v>
      </c>
      <c r="K59" s="23"/>
      <c r="L59" s="23"/>
      <c r="M59" s="23"/>
    </row>
    <row r="60" s="17" customFormat="1" ht="25.5" customHeight="1">
      <c r="A60" s="18"/>
      <c r="B60" s="19"/>
      <c r="C60" s="20">
        <v>2023</v>
      </c>
      <c r="D60" s="21">
        <f t="shared" si="0"/>
        <v>91.299999999999997</v>
      </c>
      <c r="E60" s="21"/>
      <c r="F60" s="37"/>
      <c r="G60" s="38">
        <v>91.299999999999997</v>
      </c>
      <c r="H60" s="21"/>
      <c r="I60" s="21"/>
      <c r="J60" s="22"/>
      <c r="K60" s="23"/>
      <c r="L60" s="23"/>
      <c r="M60" s="23"/>
    </row>
    <row r="61" s="17" customFormat="1" ht="24.75" customHeight="1">
      <c r="A61" s="18" t="s">
        <v>60</v>
      </c>
      <c r="B61" s="19" t="s">
        <v>61</v>
      </c>
      <c r="C61" s="20">
        <v>2022</v>
      </c>
      <c r="D61" s="21">
        <f t="shared" si="0"/>
        <v>2500</v>
      </c>
      <c r="E61" s="21"/>
      <c r="F61" s="21">
        <v>2500</v>
      </c>
      <c r="G61" s="37"/>
      <c r="H61" s="21">
        <v>0</v>
      </c>
      <c r="I61" s="21"/>
      <c r="J61" s="22" t="s">
        <v>56</v>
      </c>
      <c r="K61" s="23"/>
      <c r="L61" s="23"/>
      <c r="M61" s="23"/>
    </row>
    <row r="62" s="17" customFormat="1" ht="28.5" customHeight="1">
      <c r="A62" s="18"/>
      <c r="B62" s="19"/>
      <c r="C62" s="20">
        <v>2023</v>
      </c>
      <c r="D62" s="21">
        <f t="shared" si="0"/>
        <v>2500</v>
      </c>
      <c r="E62" s="21"/>
      <c r="F62" s="30">
        <v>2500</v>
      </c>
      <c r="G62" s="37"/>
      <c r="H62" s="21"/>
      <c r="I62" s="21"/>
      <c r="J62" s="22"/>
      <c r="K62" s="23"/>
      <c r="L62" s="23"/>
      <c r="M62" s="23"/>
    </row>
    <row r="63" s="17" customFormat="1" ht="27" customHeight="1">
      <c r="A63" s="18" t="s">
        <v>62</v>
      </c>
      <c r="B63" s="19" t="s">
        <v>63</v>
      </c>
      <c r="C63" s="20">
        <v>2022</v>
      </c>
      <c r="D63" s="21">
        <f t="shared" si="0"/>
        <v>1884</v>
      </c>
      <c r="E63" s="21"/>
      <c r="F63" s="21">
        <v>1884</v>
      </c>
      <c r="G63" s="37"/>
      <c r="H63" s="21"/>
      <c r="I63" s="21"/>
      <c r="J63" s="22" t="s">
        <v>56</v>
      </c>
      <c r="K63" s="23"/>
      <c r="L63" s="23"/>
      <c r="M63" s="23"/>
    </row>
    <row r="64" s="17" customFormat="1" ht="26.25" customHeight="1">
      <c r="A64" s="18"/>
      <c r="B64" s="19"/>
      <c r="C64" s="20">
        <v>2023</v>
      </c>
      <c r="D64" s="21">
        <f t="shared" si="0"/>
        <v>1983.0999999999999</v>
      </c>
      <c r="E64" s="21"/>
      <c r="F64" s="30">
        <v>1983.0999999999999</v>
      </c>
      <c r="G64" s="37"/>
      <c r="H64" s="21"/>
      <c r="I64" s="21"/>
      <c r="J64" s="22"/>
      <c r="K64" s="23"/>
      <c r="L64" s="23"/>
      <c r="M64" s="23"/>
    </row>
    <row r="65" s="1" customFormat="1" ht="30" customHeight="1">
      <c r="A65" s="40">
        <v>3</v>
      </c>
      <c r="B65" s="12" t="s">
        <v>64</v>
      </c>
      <c r="C65" s="13">
        <v>2022</v>
      </c>
      <c r="D65" s="14">
        <f t="shared" si="0"/>
        <v>0</v>
      </c>
      <c r="E65" s="14"/>
      <c r="F65" s="14"/>
      <c r="G65" s="41"/>
      <c r="H65" s="14"/>
      <c r="I65" s="14"/>
      <c r="J65" s="15" t="s">
        <v>53</v>
      </c>
      <c r="K65" s="16"/>
      <c r="L65" s="16"/>
      <c r="M65" s="16"/>
    </row>
    <row r="66" s="1" customFormat="1" ht="27.75" customHeight="1">
      <c r="A66" s="42"/>
      <c r="B66" s="12"/>
      <c r="C66" s="13">
        <v>2023</v>
      </c>
      <c r="D66" s="14">
        <f t="shared" si="0"/>
        <v>0</v>
      </c>
      <c r="E66" s="14"/>
      <c r="F66" s="14"/>
      <c r="G66" s="41"/>
      <c r="H66" s="14"/>
      <c r="I66" s="14"/>
      <c r="J66" s="15"/>
      <c r="K66" s="16"/>
      <c r="L66" s="16"/>
      <c r="M66" s="16"/>
    </row>
    <row r="67" s="1" customFormat="1" ht="24" customHeight="1">
      <c r="A67" s="12" t="s">
        <v>65</v>
      </c>
      <c r="B67" s="12"/>
      <c r="C67" s="10">
        <v>2022</v>
      </c>
      <c r="D67" s="34">
        <f t="shared" si="0"/>
        <v>4795.7660999999998</v>
      </c>
      <c r="E67" s="34">
        <f t="shared" ref="E67:E68" si="36">SUM(E45,E55,E65)</f>
        <v>0</v>
      </c>
      <c r="F67" s="34">
        <f t="shared" ref="F67:F68" si="37">SUM(F45,F55,F65)</f>
        <v>4384</v>
      </c>
      <c r="G67" s="34">
        <f t="shared" ref="G67:G68" si="38">SUM(G45,G55,G65)</f>
        <v>411.76609999999999</v>
      </c>
      <c r="H67" s="34">
        <f t="shared" ref="H67:H68" si="39">SUM(H45,H55,H65)</f>
        <v>0</v>
      </c>
      <c r="I67" s="34">
        <f t="shared" ref="I67:I68" si="40">SUM(I45,I55,I65)</f>
        <v>0</v>
      </c>
      <c r="J67" s="35"/>
      <c r="K67" s="1"/>
      <c r="L67" s="1"/>
      <c r="M67" s="1"/>
    </row>
    <row r="68" s="1" customFormat="1" ht="20.25" customHeight="1">
      <c r="A68" s="12"/>
      <c r="B68" s="12"/>
      <c r="C68" s="10">
        <v>2023</v>
      </c>
      <c r="D68" s="34">
        <f t="shared" si="0"/>
        <v>4931.3000000000002</v>
      </c>
      <c r="E68" s="34">
        <f t="shared" si="36"/>
        <v>0</v>
      </c>
      <c r="F68" s="34">
        <f t="shared" si="37"/>
        <v>4483.1000000000004</v>
      </c>
      <c r="G68" s="34">
        <f t="shared" si="38"/>
        <v>448.19999999999999</v>
      </c>
      <c r="H68" s="34">
        <f t="shared" si="39"/>
        <v>0</v>
      </c>
      <c r="I68" s="34">
        <f t="shared" si="40"/>
        <v>0</v>
      </c>
      <c r="J68" s="35"/>
      <c r="K68" s="1"/>
      <c r="L68" s="1"/>
      <c r="M68" s="1"/>
    </row>
    <row r="69" s="1" customFormat="1" ht="12.75">
      <c r="A69" s="43" t="s">
        <v>66</v>
      </c>
      <c r="B69" s="43"/>
      <c r="C69" s="43"/>
      <c r="D69" s="43"/>
      <c r="E69" s="43"/>
      <c r="F69" s="43"/>
      <c r="G69" s="43"/>
      <c r="H69" s="43"/>
      <c r="I69" s="43"/>
      <c r="J69" s="43"/>
      <c r="K69" s="1"/>
      <c r="L69" s="1"/>
      <c r="M69" s="1"/>
    </row>
    <row r="70" s="1" customFormat="1" ht="21" customHeight="1">
      <c r="A70" s="11">
        <v>1</v>
      </c>
      <c r="B70" s="12" t="s">
        <v>67</v>
      </c>
      <c r="C70" s="13">
        <v>2022</v>
      </c>
      <c r="D70" s="14">
        <f t="shared" si="0"/>
        <v>0</v>
      </c>
      <c r="E70" s="14">
        <f t="shared" ref="E70:E71" si="41">E72</f>
        <v>0</v>
      </c>
      <c r="F70" s="14">
        <f t="shared" ref="F70:F71" si="42">F72</f>
        <v>0</v>
      </c>
      <c r="G70" s="14">
        <f t="shared" ref="G70:G71" si="43">G72</f>
        <v>0</v>
      </c>
      <c r="H70" s="14">
        <f t="shared" ref="H70:H71" si="44">H72</f>
        <v>0</v>
      </c>
      <c r="I70" s="14">
        <f t="shared" ref="I70:I71" si="45">I72</f>
        <v>0</v>
      </c>
      <c r="J70" s="15"/>
    </row>
    <row r="71" s="1" customFormat="1" ht="16.5" customHeight="1">
      <c r="A71" s="11"/>
      <c r="B71" s="12"/>
      <c r="C71" s="13">
        <v>2023</v>
      </c>
      <c r="D71" s="14">
        <f t="shared" si="0"/>
        <v>0</v>
      </c>
      <c r="E71" s="14">
        <f t="shared" si="41"/>
        <v>0</v>
      </c>
      <c r="F71" s="14">
        <f t="shared" si="42"/>
        <v>0</v>
      </c>
      <c r="G71" s="14">
        <f t="shared" si="43"/>
        <v>0</v>
      </c>
      <c r="H71" s="14">
        <f t="shared" si="44"/>
        <v>0</v>
      </c>
      <c r="I71" s="14">
        <f t="shared" si="45"/>
        <v>0</v>
      </c>
      <c r="J71" s="15"/>
    </row>
    <row r="72" s="17" customFormat="1" ht="30" customHeight="1">
      <c r="A72" s="44" t="s">
        <v>18</v>
      </c>
      <c r="B72" s="26" t="s">
        <v>68</v>
      </c>
      <c r="C72" s="20">
        <v>2022</v>
      </c>
      <c r="D72" s="21">
        <f t="shared" si="0"/>
        <v>0</v>
      </c>
      <c r="E72" s="21"/>
      <c r="F72" s="21"/>
      <c r="G72" s="45"/>
      <c r="H72" s="46"/>
      <c r="I72" s="21"/>
      <c r="J72" s="29" t="s">
        <v>56</v>
      </c>
      <c r="K72" s="17"/>
      <c r="L72" s="17"/>
      <c r="M72" s="17"/>
    </row>
    <row r="73" s="17" customFormat="1" ht="24" customHeight="1">
      <c r="A73" s="47"/>
      <c r="B73" s="27"/>
      <c r="C73" s="20">
        <v>2023</v>
      </c>
      <c r="D73" s="21">
        <f t="shared" si="0"/>
        <v>0</v>
      </c>
      <c r="E73" s="21"/>
      <c r="F73" s="21"/>
      <c r="G73" s="45"/>
      <c r="H73" s="48">
        <v>0</v>
      </c>
      <c r="I73" s="21"/>
      <c r="J73" s="49"/>
      <c r="K73" s="17"/>
      <c r="L73" s="17"/>
      <c r="M73" s="17"/>
    </row>
    <row r="74" s="1" customFormat="1" ht="15.75" customHeight="1">
      <c r="A74" s="12" t="s">
        <v>69</v>
      </c>
      <c r="B74" s="12"/>
      <c r="C74" s="10">
        <v>2022</v>
      </c>
      <c r="D74" s="34">
        <f t="shared" ref="D74:D85" si="46">SUM(E74:H74)</f>
        <v>0</v>
      </c>
      <c r="E74" s="34">
        <f t="shared" ref="E74:E75" si="47">E70</f>
        <v>0</v>
      </c>
      <c r="F74" s="34">
        <f t="shared" ref="F74:F75" si="48">F70</f>
        <v>0</v>
      </c>
      <c r="G74" s="34">
        <f t="shared" ref="G74:G75" si="49">G70</f>
        <v>0</v>
      </c>
      <c r="H74" s="34">
        <f t="shared" ref="H74:H75" si="50">H70</f>
        <v>0</v>
      </c>
      <c r="I74" s="34">
        <f t="shared" ref="I74:I75" si="51">I70</f>
        <v>0</v>
      </c>
      <c r="J74" s="50"/>
      <c r="K74" s="1"/>
      <c r="L74" s="1"/>
      <c r="M74" s="1"/>
    </row>
    <row r="75" s="1" customFormat="1" ht="16.5" customHeight="1">
      <c r="A75" s="12"/>
      <c r="B75" s="12"/>
      <c r="C75" s="10">
        <v>2023</v>
      </c>
      <c r="D75" s="34">
        <f t="shared" si="46"/>
        <v>0</v>
      </c>
      <c r="E75" s="34">
        <f t="shared" si="47"/>
        <v>0</v>
      </c>
      <c r="F75" s="34">
        <f t="shared" si="48"/>
        <v>0</v>
      </c>
      <c r="G75" s="34">
        <f t="shared" si="49"/>
        <v>0</v>
      </c>
      <c r="H75" s="34">
        <f t="shared" si="50"/>
        <v>0</v>
      </c>
      <c r="I75" s="34">
        <f t="shared" si="51"/>
        <v>0</v>
      </c>
      <c r="J75" s="50"/>
    </row>
    <row r="76" s="1" customFormat="1" ht="15.75">
      <c r="A76" s="51" t="s">
        <v>70</v>
      </c>
      <c r="B76" s="51"/>
      <c r="C76" s="51"/>
      <c r="D76" s="51"/>
      <c r="E76" s="51"/>
      <c r="F76" s="51"/>
      <c r="G76" s="51"/>
      <c r="H76" s="51"/>
      <c r="I76" s="51"/>
      <c r="J76" s="51"/>
    </row>
    <row r="77" s="1" customFormat="1" ht="23.25" customHeight="1">
      <c r="A77" s="10" t="s">
        <v>71</v>
      </c>
      <c r="B77" s="10"/>
      <c r="C77" s="10"/>
      <c r="D77" s="10"/>
      <c r="E77" s="10"/>
      <c r="F77" s="10"/>
      <c r="G77" s="10"/>
      <c r="H77" s="10"/>
      <c r="I77" s="10"/>
      <c r="J77" s="10"/>
      <c r="K77" s="1"/>
      <c r="L77" s="1"/>
      <c r="M77" s="1"/>
    </row>
    <row r="78" s="1" customFormat="1" ht="23.25" customHeight="1">
      <c r="A78" s="11">
        <v>1</v>
      </c>
      <c r="B78" s="52" t="s">
        <v>17</v>
      </c>
      <c r="C78" s="13">
        <v>2022</v>
      </c>
      <c r="D78" s="34">
        <f t="shared" si="46"/>
        <v>1821.5909099999999</v>
      </c>
      <c r="E78" s="34">
        <f t="shared" ref="E78:E79" si="52">E80</f>
        <v>0</v>
      </c>
      <c r="F78" s="34">
        <f t="shared" ref="F78:F79" si="53">F80</f>
        <v>1603</v>
      </c>
      <c r="G78" s="34">
        <f t="shared" ref="G78:G79" si="54">G80</f>
        <v>218.59091000000001</v>
      </c>
      <c r="H78" s="34">
        <f t="shared" ref="H78:H79" si="55">H80</f>
        <v>0</v>
      </c>
      <c r="I78" s="34">
        <f t="shared" ref="I78:I79" si="56">I80</f>
        <v>0</v>
      </c>
      <c r="J78" s="15"/>
      <c r="K78" s="3"/>
      <c r="L78" s="3"/>
      <c r="M78" s="3"/>
    </row>
    <row r="79" s="1" customFormat="1" ht="18.75" customHeight="1">
      <c r="A79" s="11"/>
      <c r="B79" s="52"/>
      <c r="C79" s="13">
        <v>2023</v>
      </c>
      <c r="D79" s="34">
        <f t="shared" si="46"/>
        <v>1801.1111100000001</v>
      </c>
      <c r="E79" s="34">
        <f t="shared" si="52"/>
        <v>0</v>
      </c>
      <c r="F79" s="34">
        <f t="shared" si="53"/>
        <v>1621</v>
      </c>
      <c r="G79" s="34">
        <f t="shared" si="54"/>
        <v>180.11111</v>
      </c>
      <c r="H79" s="34">
        <f t="shared" si="55"/>
        <v>0</v>
      </c>
      <c r="I79" s="34">
        <f t="shared" si="56"/>
        <v>0</v>
      </c>
      <c r="J79" s="15"/>
      <c r="K79" s="3"/>
      <c r="L79" s="3"/>
      <c r="M79" s="3"/>
    </row>
    <row r="80" s="17" customFormat="1" ht="32.25" customHeight="1">
      <c r="A80" s="18" t="s">
        <v>72</v>
      </c>
      <c r="B80" s="53" t="s">
        <v>73</v>
      </c>
      <c r="C80" s="20">
        <v>2022</v>
      </c>
      <c r="D80" s="21">
        <f t="shared" si="46"/>
        <v>1821.5909099999999</v>
      </c>
      <c r="E80" s="21"/>
      <c r="F80" s="21">
        <v>1603</v>
      </c>
      <c r="G80" s="21">
        <v>218.59091000000001</v>
      </c>
      <c r="H80" s="21"/>
      <c r="I80" s="21"/>
      <c r="J80" s="22" t="s">
        <v>24</v>
      </c>
      <c r="K80" s="23"/>
      <c r="L80" s="23"/>
      <c r="M80" s="23"/>
    </row>
    <row r="81" s="17" customFormat="1" ht="31.5" customHeight="1">
      <c r="A81" s="18"/>
      <c r="B81" s="53"/>
      <c r="C81" s="20">
        <v>2023</v>
      </c>
      <c r="D81" s="21">
        <f t="shared" si="46"/>
        <v>1801.1111100000001</v>
      </c>
      <c r="E81" s="21"/>
      <c r="F81" s="21">
        <v>1621</v>
      </c>
      <c r="G81" s="21">
        <v>180.11111</v>
      </c>
      <c r="H81" s="21"/>
      <c r="I81" s="21"/>
      <c r="J81" s="22"/>
      <c r="K81" s="23"/>
      <c r="L81" s="23"/>
      <c r="M81" s="23"/>
    </row>
    <row r="82" s="1" customFormat="1" ht="36.75" customHeight="1">
      <c r="A82" s="54" t="s">
        <v>74</v>
      </c>
      <c r="B82" s="55"/>
      <c r="C82" s="13">
        <v>2022</v>
      </c>
      <c r="D82" s="34">
        <f t="shared" si="46"/>
        <v>1821.5909099999999</v>
      </c>
      <c r="E82" s="34">
        <f t="shared" ref="E82:E83" si="57">E78</f>
        <v>0</v>
      </c>
      <c r="F82" s="34">
        <f t="shared" ref="F82:F83" si="58">F78</f>
        <v>1603</v>
      </c>
      <c r="G82" s="34">
        <f t="shared" ref="G82:G83" si="59">G78</f>
        <v>218.59091000000001</v>
      </c>
      <c r="H82" s="34">
        <f t="shared" ref="H82:H83" si="60">H78</f>
        <v>0</v>
      </c>
      <c r="I82" s="34">
        <f t="shared" ref="I82:I83" si="61">I78</f>
        <v>0</v>
      </c>
      <c r="J82" s="15" t="s">
        <v>24</v>
      </c>
      <c r="K82" s="1"/>
      <c r="L82" s="1"/>
      <c r="M82" s="1"/>
    </row>
    <row r="83" s="1" customFormat="1" ht="29.25" customHeight="1">
      <c r="A83" s="56"/>
      <c r="B83" s="57"/>
      <c r="C83" s="13">
        <v>2023</v>
      </c>
      <c r="D83" s="34">
        <f t="shared" si="46"/>
        <v>1801.1111100000001</v>
      </c>
      <c r="E83" s="34">
        <f t="shared" si="57"/>
        <v>0</v>
      </c>
      <c r="F83" s="34">
        <f t="shared" si="58"/>
        <v>1621</v>
      </c>
      <c r="G83" s="34">
        <f t="shared" si="59"/>
        <v>180.11111</v>
      </c>
      <c r="H83" s="34">
        <f t="shared" si="60"/>
        <v>0</v>
      </c>
      <c r="I83" s="34">
        <f t="shared" si="61"/>
        <v>0</v>
      </c>
      <c r="J83" s="15"/>
      <c r="K83" s="1"/>
      <c r="L83" s="1"/>
      <c r="M83" s="1"/>
    </row>
    <row r="84" s="1" customFormat="1" ht="15">
      <c r="A84" s="58" t="s">
        <v>75</v>
      </c>
      <c r="B84" s="58"/>
      <c r="C84" s="10">
        <v>2022</v>
      </c>
      <c r="D84" s="34">
        <f t="shared" si="46"/>
        <v>11714.828009999999</v>
      </c>
      <c r="E84" s="34">
        <f t="shared" ref="E84:E85" si="62">SUM(E42,E67,E74,E82)</f>
        <v>0</v>
      </c>
      <c r="F84" s="34">
        <f t="shared" ref="F84:F85" si="63">SUM(F42,F67,F74,F82)</f>
        <v>6084.2969999999996</v>
      </c>
      <c r="G84" s="34">
        <f t="shared" ref="G84:G85" si="64">SUM(G42,G67,G74,G82)</f>
        <v>5630.5310099999997</v>
      </c>
      <c r="H84" s="34">
        <f t="shared" ref="H84:H85" si="65">SUM(H42,H67,H74,H82)</f>
        <v>0</v>
      </c>
      <c r="I84" s="34">
        <f t="shared" ref="I84:I85" si="66">SUM(I42,I67,I74,I82)</f>
        <v>0</v>
      </c>
      <c r="J84" s="59"/>
      <c r="K84" s="3"/>
      <c r="L84" s="3"/>
      <c r="M84" s="3"/>
    </row>
    <row r="85" s="1" customFormat="1" ht="15">
      <c r="A85" s="58"/>
      <c r="B85" s="58"/>
      <c r="C85" s="10">
        <v>2023</v>
      </c>
      <c r="D85" s="34">
        <f t="shared" si="46"/>
        <v>9347.0111099999995</v>
      </c>
      <c r="E85" s="34">
        <f t="shared" si="62"/>
        <v>0</v>
      </c>
      <c r="F85" s="34">
        <f t="shared" si="63"/>
        <v>6167.0994000000001</v>
      </c>
      <c r="G85" s="34">
        <f t="shared" si="64"/>
        <v>3179.9117099999994</v>
      </c>
      <c r="H85" s="34">
        <f t="shared" si="65"/>
        <v>0</v>
      </c>
      <c r="I85" s="34">
        <f t="shared" si="66"/>
        <v>0</v>
      </c>
      <c r="J85" s="59"/>
      <c r="K85" s="3"/>
      <c r="L85" s="3"/>
      <c r="M85" s="3"/>
    </row>
    <row r="86" ht="15.6" customHeight="1">
      <c r="E86" s="1"/>
      <c r="F86" s="1"/>
      <c r="G86" s="1"/>
      <c r="H86" s="1"/>
      <c r="I86" s="1"/>
    </row>
    <row r="87" ht="15.6" customHeight="1">
      <c r="A87" s="2"/>
      <c r="B87" s="1"/>
      <c r="C87" s="1"/>
      <c r="D87" s="1"/>
      <c r="E87" s="1"/>
      <c r="F87" s="1"/>
      <c r="G87" s="1"/>
      <c r="H87" s="1"/>
      <c r="I87" s="1"/>
      <c r="J87" s="1"/>
    </row>
    <row r="88" ht="15.6" customHeight="1">
      <c r="A88" s="2"/>
      <c r="B88" s="1"/>
      <c r="C88" s="1"/>
      <c r="D88" s="1"/>
      <c r="E88" s="1"/>
      <c r="F88" s="1"/>
      <c r="G88" s="1"/>
      <c r="H88" s="1"/>
      <c r="I88" s="1"/>
      <c r="J88" s="1"/>
    </row>
    <row r="89" ht="15.6" customHeight="1">
      <c r="A89" s="2"/>
      <c r="B89" s="1"/>
      <c r="C89" s="1"/>
      <c r="D89" s="1"/>
      <c r="E89" s="1"/>
      <c r="F89" s="1"/>
      <c r="G89" s="1"/>
      <c r="H89" s="1"/>
      <c r="I89" s="1"/>
      <c r="J89" s="1"/>
    </row>
    <row r="90" ht="15.6" customHeight="1">
      <c r="E90" s="1"/>
      <c r="F90" s="1"/>
      <c r="G90" s="1"/>
      <c r="H90" s="1"/>
      <c r="I90" s="1"/>
    </row>
    <row r="91" ht="15.6" customHeight="1">
      <c r="E91" s="1"/>
      <c r="F91" s="1"/>
      <c r="G91" s="1"/>
      <c r="H91" s="1"/>
      <c r="I91" s="1"/>
    </row>
    <row r="92" ht="15.6" customHeight="1">
      <c r="A92" s="2"/>
      <c r="B92" s="1"/>
      <c r="C92" s="1"/>
      <c r="D92" s="1"/>
      <c r="E92" s="1"/>
      <c r="F92" s="1"/>
      <c r="G92" s="1"/>
      <c r="H92" s="1"/>
      <c r="I92" s="1"/>
      <c r="J92" s="1"/>
    </row>
    <row r="93" ht="15.6" customHeight="1">
      <c r="A93" s="2"/>
      <c r="B93" s="1"/>
      <c r="C93" s="1"/>
      <c r="D93" s="1"/>
      <c r="E93" s="1"/>
      <c r="F93" s="1"/>
      <c r="G93" s="1"/>
      <c r="H93" s="1"/>
      <c r="I93" s="1"/>
      <c r="J93" s="1"/>
    </row>
    <row r="94" ht="15.6" customHeight="1">
      <c r="A94" s="2"/>
      <c r="B94" s="1"/>
      <c r="C94" s="1"/>
      <c r="D94" s="1"/>
      <c r="E94" s="1"/>
      <c r="F94" s="1"/>
      <c r="G94" s="1"/>
      <c r="H94" s="1"/>
      <c r="I94" s="1"/>
      <c r="J94" s="1"/>
    </row>
    <row r="95" ht="15.6" customHeight="1">
      <c r="E95" s="1"/>
      <c r="F95" s="1"/>
      <c r="G95" s="1"/>
      <c r="H95" s="1"/>
      <c r="I95" s="1"/>
    </row>
    <row r="96" ht="15.6" customHeight="1">
      <c r="E96" s="1"/>
      <c r="F96" s="1"/>
      <c r="G96" s="1"/>
      <c r="H96" s="1"/>
      <c r="I96" s="1"/>
    </row>
    <row r="97" ht="15.6" customHeight="1">
      <c r="A97" s="2"/>
      <c r="B97" s="1"/>
      <c r="C97" s="1"/>
      <c r="D97" s="1"/>
      <c r="E97" s="1"/>
      <c r="F97" s="1"/>
      <c r="G97" s="1"/>
      <c r="H97" s="1"/>
      <c r="I97" s="1"/>
      <c r="J97" s="1"/>
    </row>
    <row r="98" ht="15.6" customHeight="1">
      <c r="A98" s="2"/>
      <c r="B98" s="1"/>
      <c r="C98" s="1"/>
      <c r="D98" s="1"/>
      <c r="E98" s="1"/>
      <c r="F98" s="1"/>
      <c r="G98" s="1"/>
      <c r="H98" s="1"/>
      <c r="I98" s="1"/>
      <c r="J98" s="1"/>
    </row>
    <row r="99" ht="15.6" customHeight="1">
      <c r="A99" s="2"/>
      <c r="B99" s="1"/>
      <c r="C99" s="1"/>
      <c r="D99" s="1"/>
      <c r="E99" s="1"/>
      <c r="F99" s="1"/>
      <c r="G99" s="1"/>
      <c r="H99" s="1"/>
      <c r="I99" s="1"/>
      <c r="J99" s="1"/>
    </row>
    <row r="100" ht="15.6" customHeight="1">
      <c r="E100" s="1"/>
      <c r="F100" s="1"/>
      <c r="G100" s="1"/>
      <c r="H100" s="1"/>
      <c r="I100" s="1"/>
    </row>
    <row r="101" ht="15.6" customHeight="1">
      <c r="E101" s="1"/>
      <c r="F101" s="1"/>
      <c r="G101" s="1"/>
      <c r="H101" s="1"/>
      <c r="I101" s="1"/>
    </row>
    <row r="102" ht="15.6" customHeight="1">
      <c r="E102" s="1"/>
      <c r="F102" s="1"/>
      <c r="G102" s="1"/>
      <c r="H102" s="1"/>
      <c r="I102" s="1"/>
    </row>
    <row r="103" ht="15.6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</row>
    <row r="104" ht="15.6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</row>
    <row r="105" ht="15.6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</row>
    <row r="106" ht="15.6" customHeight="1">
      <c r="E106" s="1"/>
      <c r="F106" s="1"/>
      <c r="G106" s="1"/>
      <c r="H106" s="1"/>
      <c r="I106" s="1"/>
    </row>
    <row r="107" ht="15.6" customHeight="1">
      <c r="E107" s="1"/>
      <c r="F107" s="1"/>
      <c r="G107" s="1"/>
      <c r="H107" s="1"/>
      <c r="I107" s="1"/>
    </row>
    <row r="108" ht="15.6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</row>
    <row r="109" ht="15.6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</row>
    <row r="110" ht="15.6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</row>
    <row r="111" ht="15.6" customHeight="1">
      <c r="E111" s="1"/>
      <c r="F111" s="1"/>
      <c r="G111" s="1"/>
      <c r="H111" s="1"/>
      <c r="I111" s="1"/>
    </row>
    <row r="112" ht="15.6" customHeight="1">
      <c r="E112" s="1"/>
      <c r="F112" s="1"/>
      <c r="G112" s="1"/>
      <c r="H112" s="1"/>
      <c r="I112" s="1"/>
    </row>
    <row r="113" ht="15.6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</row>
    <row r="114" ht="15.6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</row>
    <row r="115" ht="15.6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</row>
    <row r="116" ht="15.6" customHeight="1">
      <c r="E116" s="1"/>
      <c r="F116" s="1"/>
      <c r="G116" s="1"/>
      <c r="H116" s="1"/>
      <c r="I116" s="1"/>
    </row>
    <row r="117" ht="15.6" customHeight="1">
      <c r="E117" s="1"/>
      <c r="F117" s="1"/>
      <c r="G117" s="1"/>
      <c r="H117" s="1"/>
      <c r="I117" s="1"/>
    </row>
    <row r="118" ht="15.6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</row>
    <row r="119" ht="15.6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</row>
    <row r="120" ht="15.6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</row>
    <row r="121" ht="15.6" customHeight="1">
      <c r="E121" s="1"/>
      <c r="F121" s="1"/>
      <c r="G121" s="1"/>
      <c r="H121" s="1"/>
      <c r="I121" s="1"/>
    </row>
    <row r="122" ht="15.6" customHeight="1">
      <c r="E122" s="1"/>
      <c r="F122" s="1"/>
      <c r="G122" s="1"/>
      <c r="H122" s="1"/>
      <c r="I122" s="1"/>
    </row>
    <row r="123" ht="15.6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</row>
    <row r="124" ht="15.6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</row>
    <row r="125" ht="15.6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</row>
    <row r="126" ht="15.6" customHeight="1">
      <c r="E126" s="1"/>
      <c r="F126" s="1"/>
      <c r="G126" s="1"/>
      <c r="H126" s="1"/>
      <c r="I126" s="1"/>
    </row>
    <row r="127" ht="15.6" customHeight="1">
      <c r="E127" s="1"/>
      <c r="F127" s="1"/>
      <c r="G127" s="1"/>
      <c r="H127" s="1"/>
      <c r="I127" s="1"/>
    </row>
    <row r="128" ht="15.6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</row>
    <row r="129" ht="15.6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</row>
    <row r="130" ht="15.6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</row>
    <row r="131" ht="15.6" customHeight="1">
      <c r="E131" s="1"/>
      <c r="F131" s="1"/>
      <c r="G131" s="1"/>
      <c r="H131" s="1"/>
      <c r="I131" s="1"/>
    </row>
    <row r="132" ht="15.6" customHeight="1">
      <c r="E132" s="1"/>
      <c r="F132" s="1"/>
      <c r="G132" s="1"/>
      <c r="H132" s="1"/>
      <c r="I132" s="1"/>
    </row>
    <row r="133" ht="15.6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</row>
    <row r="134" ht="15.6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</row>
    <row r="135" ht="15.6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</row>
    <row r="136" ht="15.6" customHeight="1">
      <c r="E136" s="1"/>
      <c r="F136" s="1"/>
      <c r="G136" s="1"/>
      <c r="H136" s="1"/>
      <c r="I136" s="1"/>
    </row>
    <row r="137" ht="15.6" customHeight="1">
      <c r="E137" s="1"/>
      <c r="F137" s="1"/>
      <c r="G137" s="1"/>
      <c r="H137" s="1"/>
      <c r="I137" s="1"/>
    </row>
    <row r="138" ht="15.6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</row>
    <row r="139" ht="15.6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</row>
    <row r="140" ht="15.6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</row>
    <row r="141" ht="15.6" customHeight="1">
      <c r="E141" s="1"/>
      <c r="F141" s="1"/>
      <c r="G141" s="1"/>
      <c r="H141" s="1"/>
      <c r="I141" s="1"/>
    </row>
    <row r="142" ht="15.6" customHeight="1">
      <c r="E142" s="1"/>
      <c r="F142" s="1"/>
      <c r="G142" s="1"/>
      <c r="H142" s="1"/>
      <c r="I142" s="1"/>
    </row>
    <row r="143" ht="15.6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</row>
    <row r="144" ht="15.6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</row>
    <row r="145" ht="15.6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</row>
    <row r="146" ht="15.6" customHeight="1">
      <c r="E146" s="1"/>
      <c r="F146" s="1"/>
      <c r="G146" s="1"/>
      <c r="H146" s="1"/>
      <c r="I146" s="1"/>
    </row>
    <row r="147" ht="15.6" customHeight="1">
      <c r="E147" s="1"/>
      <c r="F147" s="1"/>
      <c r="G147" s="1"/>
      <c r="H147" s="1"/>
      <c r="I147" s="1"/>
    </row>
    <row r="148" ht="15.6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</row>
    <row r="149" ht="15.6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</row>
    <row r="150" ht="15.6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</row>
    <row r="151" ht="15.6" customHeight="1">
      <c r="E151" s="1"/>
      <c r="F151" s="1"/>
      <c r="G151" s="1"/>
      <c r="H151" s="1"/>
      <c r="I151" s="1"/>
    </row>
    <row r="152" ht="15.6" customHeight="1">
      <c r="E152" s="1"/>
      <c r="F152" s="1"/>
      <c r="G152" s="1"/>
      <c r="H152" s="1"/>
      <c r="I152" s="1"/>
    </row>
    <row r="153" ht="15.6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</row>
    <row r="154" ht="15.6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</row>
    <row r="155" ht="15.6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</row>
    <row r="156" ht="15.6" customHeight="1">
      <c r="E156" s="1"/>
      <c r="F156" s="1"/>
      <c r="G156" s="1"/>
      <c r="H156" s="1"/>
      <c r="I156" s="1"/>
    </row>
    <row r="157" ht="15.6" customHeight="1">
      <c r="E157" s="1"/>
      <c r="F157" s="1"/>
      <c r="G157" s="1"/>
      <c r="H157" s="1"/>
      <c r="I157" s="1"/>
    </row>
    <row r="158" ht="15.6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</row>
    <row r="159" ht="15.6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</row>
    <row r="160" ht="15.6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</row>
    <row r="161" ht="15.6" customHeight="1">
      <c r="E161" s="1"/>
      <c r="F161" s="1"/>
      <c r="G161" s="1"/>
      <c r="H161" s="1"/>
      <c r="I161" s="1"/>
    </row>
    <row r="162" ht="15.6" customHeight="1">
      <c r="E162" s="1"/>
      <c r="F162" s="1"/>
      <c r="G162" s="1"/>
      <c r="H162" s="1"/>
      <c r="I162" s="1"/>
    </row>
    <row r="163" ht="15.6" customHeight="1">
      <c r="E163" s="1"/>
      <c r="F163" s="1"/>
      <c r="G163" s="1"/>
      <c r="H163" s="1"/>
      <c r="I163" s="1"/>
    </row>
    <row r="164" ht="15.6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</row>
    <row r="165" ht="15.6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</row>
    <row r="166" ht="15.6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</row>
    <row r="167" ht="15.6" customHeight="1">
      <c r="E167" s="1"/>
      <c r="F167" s="1"/>
      <c r="G167" s="1"/>
      <c r="H167" s="1"/>
      <c r="I167" s="1"/>
    </row>
    <row r="168" ht="15.6" customHeight="1">
      <c r="E168" s="1"/>
      <c r="F168" s="1"/>
      <c r="G168" s="1"/>
      <c r="H168" s="1"/>
      <c r="I168" s="1"/>
    </row>
    <row r="169" ht="15.6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</row>
    <row r="170" ht="15.6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</row>
    <row r="171" ht="15.6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</row>
    <row r="172" ht="15.6" customHeight="1">
      <c r="E172" s="1"/>
      <c r="F172" s="1"/>
      <c r="G172" s="1"/>
      <c r="H172" s="1"/>
      <c r="I172" s="1"/>
    </row>
    <row r="173" ht="15.6" customHeight="1">
      <c r="E173" s="1"/>
      <c r="F173" s="1"/>
      <c r="G173" s="1"/>
      <c r="H173" s="1"/>
      <c r="I173" s="1"/>
    </row>
    <row r="174" ht="15.6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</row>
    <row r="175" ht="15.6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</row>
    <row r="176" ht="15.6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</row>
    <row r="177" ht="15.6" customHeight="1">
      <c r="E177" s="1"/>
      <c r="F177" s="1"/>
      <c r="G177" s="1"/>
      <c r="H177" s="1"/>
      <c r="I177" s="1"/>
    </row>
    <row r="178" ht="15.6" customHeight="1">
      <c r="E178" s="1"/>
      <c r="F178" s="1"/>
      <c r="G178" s="1"/>
      <c r="H178" s="1"/>
      <c r="I178" s="1"/>
    </row>
    <row r="179" ht="15.6" customHeight="1">
      <c r="E179" s="1"/>
      <c r="F179" s="1"/>
      <c r="G179" s="1"/>
      <c r="H179" s="1"/>
      <c r="I179" s="1"/>
    </row>
    <row r="180" ht="15.6" customHeight="1">
      <c r="E180" s="1"/>
      <c r="F180" s="1"/>
      <c r="G180" s="1"/>
      <c r="H180" s="1"/>
      <c r="I180" s="1"/>
    </row>
    <row r="181" ht="15.6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</row>
    <row r="182" ht="15.6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</row>
    <row r="183" ht="15.6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</row>
    <row r="184" ht="15.6" customHeight="1">
      <c r="E184" s="1"/>
      <c r="F184" s="1"/>
      <c r="G184" s="1"/>
      <c r="H184" s="1"/>
      <c r="I184" s="1"/>
    </row>
    <row r="185" ht="15.6" customHeight="1">
      <c r="E185" s="1"/>
      <c r="F185" s="1"/>
      <c r="G185" s="1"/>
      <c r="H185" s="1"/>
      <c r="I185" s="1"/>
    </row>
    <row r="186" ht="15.6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</row>
    <row r="187" ht="15.6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</row>
    <row r="188" ht="15.6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</row>
    <row r="189" ht="15.6" customHeight="1">
      <c r="E189" s="1"/>
      <c r="F189" s="1"/>
      <c r="G189" s="1"/>
      <c r="H189" s="1"/>
      <c r="I189" s="1"/>
    </row>
    <row r="191" ht="15.6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</row>
    <row r="192" ht="15.6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</row>
    <row r="193" ht="15.6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</row>
    <row r="196" ht="15.6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</row>
    <row r="197" ht="15.6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</row>
    <row r="198" ht="15.6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</row>
  </sheetData>
  <mergeCells count="119">
    <mergeCell ref="C1:J1"/>
    <mergeCell ref="C2:J2"/>
    <mergeCell ref="C3:J3"/>
    <mergeCell ref="A4:J4"/>
    <mergeCell ref="A5:A7"/>
    <mergeCell ref="B5:B7"/>
    <mergeCell ref="C5:C7"/>
    <mergeCell ref="D5:I5"/>
    <mergeCell ref="J5:J7"/>
    <mergeCell ref="D6:D7"/>
    <mergeCell ref="E6:I6"/>
    <mergeCell ref="A9:J9"/>
    <mergeCell ref="A10:A11"/>
    <mergeCell ref="B10:B11"/>
    <mergeCell ref="J10:J11"/>
    <mergeCell ref="A12:A13"/>
    <mergeCell ref="B12:B13"/>
    <mergeCell ref="J12:J13"/>
    <mergeCell ref="A14:A15"/>
    <mergeCell ref="B14:B15"/>
    <mergeCell ref="J14:J15"/>
    <mergeCell ref="A16:A17"/>
    <mergeCell ref="B16:B17"/>
    <mergeCell ref="J16:J17"/>
    <mergeCell ref="A18:A19"/>
    <mergeCell ref="B18:B19"/>
    <mergeCell ref="J18:J19"/>
    <mergeCell ref="A20:A21"/>
    <mergeCell ref="B20:B21"/>
    <mergeCell ref="J20:J21"/>
    <mergeCell ref="A22:A23"/>
    <mergeCell ref="B22:B23"/>
    <mergeCell ref="J22:J23"/>
    <mergeCell ref="A24:A25"/>
    <mergeCell ref="B24:B25"/>
    <mergeCell ref="J24:J25"/>
    <mergeCell ref="A26:A27"/>
    <mergeCell ref="B26:B27"/>
    <mergeCell ref="J26:J27"/>
    <mergeCell ref="A28:A29"/>
    <mergeCell ref="B28:B29"/>
    <mergeCell ref="J28:J29"/>
    <mergeCell ref="A30:A31"/>
    <mergeCell ref="B30:B31"/>
    <mergeCell ref="J30:J31"/>
    <mergeCell ref="A32:A33"/>
    <mergeCell ref="B32:B33"/>
    <mergeCell ref="J32:J33"/>
    <mergeCell ref="A34:A35"/>
    <mergeCell ref="B34:B35"/>
    <mergeCell ref="J34:J35"/>
    <mergeCell ref="A36:A37"/>
    <mergeCell ref="B36:B37"/>
    <mergeCell ref="J36:J37"/>
    <mergeCell ref="A38:A39"/>
    <mergeCell ref="B38:B39"/>
    <mergeCell ref="J38:J39"/>
    <mergeCell ref="A40:A41"/>
    <mergeCell ref="B40:B41"/>
    <mergeCell ref="J40:J41"/>
    <mergeCell ref="A42:B43"/>
    <mergeCell ref="J42:J43"/>
    <mergeCell ref="A44:J44"/>
    <mergeCell ref="A45:A46"/>
    <mergeCell ref="B45:B46"/>
    <mergeCell ref="J45:J46"/>
    <mergeCell ref="A47:A48"/>
    <mergeCell ref="B47:B48"/>
    <mergeCell ref="J47:J48"/>
    <mergeCell ref="A49:A50"/>
    <mergeCell ref="B49:B50"/>
    <mergeCell ref="J49:J50"/>
    <mergeCell ref="A51:A52"/>
    <mergeCell ref="B51:B52"/>
    <mergeCell ref="J51:J52"/>
    <mergeCell ref="A53:A54"/>
    <mergeCell ref="B53:B54"/>
    <mergeCell ref="J53:J54"/>
    <mergeCell ref="A55:A56"/>
    <mergeCell ref="B55:B56"/>
    <mergeCell ref="J55:J56"/>
    <mergeCell ref="A57:A58"/>
    <mergeCell ref="B57:B58"/>
    <mergeCell ref="J57:J58"/>
    <mergeCell ref="A59:A60"/>
    <mergeCell ref="B59:B60"/>
    <mergeCell ref="J59:J60"/>
    <mergeCell ref="A61:A62"/>
    <mergeCell ref="B61:B62"/>
    <mergeCell ref="J61:J62"/>
    <mergeCell ref="A63:A64"/>
    <mergeCell ref="B63:B64"/>
    <mergeCell ref="J63:J64"/>
    <mergeCell ref="A65:A66"/>
    <mergeCell ref="B65:B66"/>
    <mergeCell ref="J65:J66"/>
    <mergeCell ref="A67:B68"/>
    <mergeCell ref="J67:J68"/>
    <mergeCell ref="A69:J69"/>
    <mergeCell ref="A70:A71"/>
    <mergeCell ref="B70:B71"/>
    <mergeCell ref="J70:J71"/>
    <mergeCell ref="A72:A73"/>
    <mergeCell ref="B72:B73"/>
    <mergeCell ref="J72:J73"/>
    <mergeCell ref="A74:B75"/>
    <mergeCell ref="J74:J75"/>
    <mergeCell ref="A76:J76"/>
    <mergeCell ref="A77:J77"/>
    <mergeCell ref="A78:A79"/>
    <mergeCell ref="B78:B79"/>
    <mergeCell ref="J78:J79"/>
    <mergeCell ref="A80:A81"/>
    <mergeCell ref="B80:B81"/>
    <mergeCell ref="J80:J81"/>
    <mergeCell ref="A82:B83"/>
    <mergeCell ref="J82:J83"/>
    <mergeCell ref="A84:B85"/>
    <mergeCell ref="J84:J85"/>
  </mergeCells>
  <printOptions headings="0" gridLines="0"/>
  <pageMargins left="0.19685039370078738" right="0.19685039370078738" top="0.74803149606299213" bottom="0.15748031496062992" header="0.31496062992125984" footer="0.31496062992125984"/>
  <pageSetup paperSize="9" scale="100" fitToWidth="1" fitToHeight="2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4</cp:revision>
  <dcterms:created xsi:type="dcterms:W3CDTF">2006-09-28T05:33:49Z</dcterms:created>
  <dcterms:modified xsi:type="dcterms:W3CDTF">2024-02-15T08:17:05Z</dcterms:modified>
</cp:coreProperties>
</file>