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приложение 2" sheetId="1" r:id="rId1"/>
  </sheets>
  <calcPr calcId="125725"/>
</workbook>
</file>

<file path=xl/calcChain.xml><?xml version="1.0" encoding="utf-8"?>
<calcChain xmlns="http://schemas.openxmlformats.org/spreadsheetml/2006/main">
  <c r="E98" i="1"/>
  <c r="G95"/>
  <c r="I90"/>
  <c r="E90"/>
  <c r="I88"/>
  <c r="I115" s="1"/>
  <c r="H88"/>
  <c r="H115" s="1"/>
  <c r="G88"/>
  <c r="G115" s="1"/>
  <c r="F88"/>
  <c r="F115" s="1"/>
  <c r="E88"/>
  <c r="D88" s="1"/>
  <c r="D101" s="1"/>
  <c r="I87"/>
  <c r="I112" s="1"/>
  <c r="H87"/>
  <c r="H112" s="1"/>
  <c r="G87"/>
  <c r="G112" s="1"/>
  <c r="F87"/>
  <c r="F112" s="1"/>
  <c r="E87"/>
  <c r="E112" s="1"/>
  <c r="I86"/>
  <c r="I109" s="1"/>
  <c r="H86"/>
  <c r="H109" s="1"/>
  <c r="G86"/>
  <c r="G109" s="1"/>
  <c r="F86"/>
  <c r="F109" s="1"/>
  <c r="E86"/>
  <c r="D86" s="1"/>
  <c r="D95" s="1"/>
  <c r="I84"/>
  <c r="I92" s="1"/>
  <c r="H84"/>
  <c r="H106" s="1"/>
  <c r="G84"/>
  <c r="G106" s="1"/>
  <c r="F84"/>
  <c r="F106" s="1"/>
  <c r="E84"/>
  <c r="E106" s="1"/>
  <c r="I83"/>
  <c r="I105" s="1"/>
  <c r="H83"/>
  <c r="H105" s="1"/>
  <c r="G83"/>
  <c r="G91" s="1"/>
  <c r="F83"/>
  <c r="F105" s="1"/>
  <c r="E83"/>
  <c r="E105" s="1"/>
  <c r="D82"/>
  <c r="D81"/>
  <c r="D80"/>
  <c r="I79"/>
  <c r="H79"/>
  <c r="G79"/>
  <c r="F79"/>
  <c r="E79"/>
  <c r="D79"/>
  <c r="D78"/>
  <c r="D77"/>
  <c r="I76"/>
  <c r="H76"/>
  <c r="G76"/>
  <c r="F76"/>
  <c r="E76"/>
  <c r="D76"/>
  <c r="D75"/>
  <c r="D74"/>
  <c r="D73"/>
  <c r="D72"/>
  <c r="D71"/>
  <c r="D70"/>
  <c r="D69"/>
  <c r="D68"/>
  <c r="D67"/>
  <c r="I66"/>
  <c r="H66"/>
  <c r="G66"/>
  <c r="F66"/>
  <c r="E66"/>
  <c r="D65"/>
  <c r="D84" s="1"/>
  <c r="D92" s="1"/>
  <c r="D64"/>
  <c r="D83" s="1"/>
  <c r="I61"/>
  <c r="H61"/>
  <c r="G61"/>
  <c r="F61"/>
  <c r="E61"/>
  <c r="I60"/>
  <c r="H60"/>
  <c r="G60"/>
  <c r="G97" s="1"/>
  <c r="F60"/>
  <c r="E60"/>
  <c r="D60" s="1"/>
  <c r="I59"/>
  <c r="I94" s="1"/>
  <c r="H59"/>
  <c r="G59"/>
  <c r="F59"/>
  <c r="E59"/>
  <c r="E94" s="1"/>
  <c r="I58"/>
  <c r="I62" s="1"/>
  <c r="H58"/>
  <c r="H62" s="1"/>
  <c r="G58"/>
  <c r="G62" s="1"/>
  <c r="F58"/>
  <c r="F62" s="1"/>
  <c r="E58"/>
  <c r="E62" s="1"/>
  <c r="D57"/>
  <c r="D56"/>
  <c r="D55"/>
  <c r="D54"/>
  <c r="D53"/>
  <c r="D52"/>
  <c r="D61" s="1"/>
  <c r="D51"/>
  <c r="D50"/>
  <c r="D59" s="1"/>
  <c r="D49"/>
  <c r="D58" s="1"/>
  <c r="I46"/>
  <c r="I114" s="1"/>
  <c r="H46"/>
  <c r="H114" s="1"/>
  <c r="H116" s="1"/>
  <c r="G46"/>
  <c r="G114" s="1"/>
  <c r="G116" s="1"/>
  <c r="F46"/>
  <c r="F114" s="1"/>
  <c r="F116" s="1"/>
  <c r="E46"/>
  <c r="E114" s="1"/>
  <c r="D46"/>
  <c r="D100" s="1"/>
  <c r="D102" s="1"/>
  <c r="I45"/>
  <c r="I111" s="1"/>
  <c r="I113" s="1"/>
  <c r="H45"/>
  <c r="H111" s="1"/>
  <c r="H113" s="1"/>
  <c r="G45"/>
  <c r="G111" s="1"/>
  <c r="G113" s="1"/>
  <c r="F45"/>
  <c r="F111" s="1"/>
  <c r="F113" s="1"/>
  <c r="E45"/>
  <c r="E111" s="1"/>
  <c r="I44"/>
  <c r="I108" s="1"/>
  <c r="I110" s="1"/>
  <c r="H44"/>
  <c r="H108" s="1"/>
  <c r="H110" s="1"/>
  <c r="G44"/>
  <c r="G108" s="1"/>
  <c r="G110" s="1"/>
  <c r="F44"/>
  <c r="F108" s="1"/>
  <c r="F110" s="1"/>
  <c r="E44"/>
  <c r="E108" s="1"/>
  <c r="I43"/>
  <c r="I47" s="1"/>
  <c r="H43"/>
  <c r="H104" s="1"/>
  <c r="H107" s="1"/>
  <c r="H117" s="1"/>
  <c r="G43"/>
  <c r="G47" s="1"/>
  <c r="F43"/>
  <c r="F47" s="1"/>
  <c r="E43"/>
  <c r="E47" s="1"/>
  <c r="D42"/>
  <c r="D41"/>
  <c r="D40"/>
  <c r="D39"/>
  <c r="D38"/>
  <c r="D37"/>
  <c r="D36"/>
  <c r="D35"/>
  <c r="D34"/>
  <c r="D33"/>
  <c r="D32"/>
  <c r="D31"/>
  <c r="D30"/>
  <c r="D45" s="1"/>
  <c r="D97" s="1"/>
  <c r="D29"/>
  <c r="D44" s="1"/>
  <c r="D94" s="1"/>
  <c r="D96" s="1"/>
  <c r="D28"/>
  <c r="D27"/>
  <c r="D26"/>
  <c r="D25"/>
  <c r="D24"/>
  <c r="D43" s="1"/>
  <c r="I20"/>
  <c r="H20"/>
  <c r="G20"/>
  <c r="F20"/>
  <c r="E20"/>
  <c r="I19"/>
  <c r="H19"/>
  <c r="G19"/>
  <c r="F19"/>
  <c r="E19"/>
  <c r="I18"/>
  <c r="H18"/>
  <c r="G18"/>
  <c r="F18"/>
  <c r="E18"/>
  <c r="I17"/>
  <c r="I21" s="1"/>
  <c r="H17"/>
  <c r="H21" s="1"/>
  <c r="G17"/>
  <c r="G21" s="1"/>
  <c r="F17"/>
  <c r="F21" s="1"/>
  <c r="E17"/>
  <c r="E21" s="1"/>
  <c r="D16"/>
  <c r="D20" s="1"/>
  <c r="D15"/>
  <c r="D19" s="1"/>
  <c r="D14"/>
  <c r="D18" s="1"/>
  <c r="D13"/>
  <c r="D17" s="1"/>
  <c r="D111" l="1"/>
  <c r="D113" s="1"/>
  <c r="E113"/>
  <c r="D91"/>
  <c r="D85"/>
  <c r="G99"/>
  <c r="D112"/>
  <c r="D90"/>
  <c r="D93" s="1"/>
  <c r="D47"/>
  <c r="D108"/>
  <c r="D110" s="1"/>
  <c r="D62"/>
  <c r="I93"/>
  <c r="D114"/>
  <c r="E96"/>
  <c r="D21"/>
  <c r="I116"/>
  <c r="D106"/>
  <c r="H47"/>
  <c r="E85"/>
  <c r="E89" s="1"/>
  <c r="I85"/>
  <c r="I89" s="1"/>
  <c r="G90"/>
  <c r="E91"/>
  <c r="I91"/>
  <c r="G92"/>
  <c r="G94"/>
  <c r="G96" s="1"/>
  <c r="E95"/>
  <c r="I95"/>
  <c r="I96" s="1"/>
  <c r="E97"/>
  <c r="E99" s="1"/>
  <c r="I97"/>
  <c r="I99" s="1"/>
  <c r="G98"/>
  <c r="G100"/>
  <c r="E101"/>
  <c r="I101"/>
  <c r="G104"/>
  <c r="E109"/>
  <c r="D109" s="1"/>
  <c r="E115"/>
  <c r="D115" s="1"/>
  <c r="E92"/>
  <c r="E93" s="1"/>
  <c r="E103" s="1"/>
  <c r="D66"/>
  <c r="H85"/>
  <c r="H89" s="1"/>
  <c r="D87"/>
  <c r="D98" s="1"/>
  <c r="D99" s="1"/>
  <c r="F90"/>
  <c r="H91"/>
  <c r="F92"/>
  <c r="F94"/>
  <c r="F96" s="1"/>
  <c r="H95"/>
  <c r="H97"/>
  <c r="H99" s="1"/>
  <c r="F98"/>
  <c r="F100"/>
  <c r="F102" s="1"/>
  <c r="H101"/>
  <c r="F104"/>
  <c r="F107" s="1"/>
  <c r="F117" s="1"/>
  <c r="I98"/>
  <c r="E100"/>
  <c r="E102" s="1"/>
  <c r="I100"/>
  <c r="I102" s="1"/>
  <c r="G101"/>
  <c r="E104"/>
  <c r="I104"/>
  <c r="I107" s="1"/>
  <c r="I117" s="1"/>
  <c r="G105"/>
  <c r="D105" s="1"/>
  <c r="I106"/>
  <c r="G85"/>
  <c r="G89" s="1"/>
  <c r="F85"/>
  <c r="F89" s="1"/>
  <c r="H90"/>
  <c r="H93" s="1"/>
  <c r="F91"/>
  <c r="H92"/>
  <c r="H94"/>
  <c r="H96" s="1"/>
  <c r="F95"/>
  <c r="F97"/>
  <c r="F99" s="1"/>
  <c r="H98"/>
  <c r="H100"/>
  <c r="H102" s="1"/>
  <c r="F101"/>
  <c r="H103" l="1"/>
  <c r="F93"/>
  <c r="F103" s="1"/>
  <c r="G93"/>
  <c r="G103" s="1"/>
  <c r="D116"/>
  <c r="E110"/>
  <c r="G107"/>
  <c r="G117" s="1"/>
  <c r="E116"/>
  <c r="D103"/>
  <c r="D104"/>
  <c r="D107" s="1"/>
  <c r="D117" s="1"/>
  <c r="E107"/>
  <c r="I103"/>
  <c r="G102"/>
  <c r="D89"/>
  <c r="E117" l="1"/>
</calcChain>
</file>

<file path=xl/sharedStrings.xml><?xml version="1.0" encoding="utf-8"?>
<sst xmlns="http://schemas.openxmlformats.org/spreadsheetml/2006/main" count="151" uniqueCount="48">
  <si>
    <t>Приложение  2 к муниципальной программе 
«Развитие культуры, спорта и молодежной политики на территории Сланцевского муниципального района» на 2020-2025 годы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</si>
  <si>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</si>
  <si>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</si>
  <si>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</si>
  <si>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</si>
  <si>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</si>
  <si>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</si>
  <si>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</si>
  <si>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</si>
  <si>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</si>
  <si>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</si>
  <si>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</si>
  <si>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</si>
  <si>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</si>
  <si>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</si>
  <si>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</si>
  <si>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</si>
  <si>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</si>
  <si>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</si>
  <si>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</si>
  <si>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</si>
  <si>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2022-2025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</si>
  <si>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</si>
  <si>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</si>
  <si>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</si>
  <si>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</si>
  <si>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</si>
  <si>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Комплектование книжных фондов</t>
  </si>
  <si>
    <t>Формирование доступной среды жизнедеятельности для инвалидов в ЛО</t>
  </si>
  <si>
    <t>Развитие инфраструктуры организаций культуры</t>
  </si>
  <si>
    <t>Укрепление материально-технической базы учреждений культуры</t>
  </si>
  <si>
    <t>Итого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</si>
  <si>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</si>
  <si>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</si>
  <si>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</si>
  <si>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Материально-техническое обеспечение молодежных коворкинг-центров-софинансирование субсидий ОБ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</si>
  <si>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</si>
  <si>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</si>
  <si>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</si>
  <si>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</si>
  <si>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</si>
  <si>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</si>
  <si>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</si>
  <si>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</si>
  <si>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</si>
  <si>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</si>
  <si>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</si>
  <si>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утвержденной постановлением администрации Сланцевского муниципального района от 30.10.2019 № 1708-п (в редакции постановление администрации Сланцевского муниципального района от 27.04.2023 № 688-п)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</si>
</sst>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7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4" borderId="13" xfId="0" applyNumberFormat="1" applyFont="1" applyFill="1" applyBorder="1" applyAlignment="1">
      <alignment horizontal="center" vertical="center" wrapText="1"/>
    </xf>
    <xf numFmtId="2" fontId="4" fillId="4" borderId="13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="85" workbookViewId="0">
      <selection activeCell="G8" sqref="G8:G9"/>
    </sheetView>
  </sheetViews>
  <sheetFormatPr defaultColWidth="8.85546875" defaultRowHeight="15.75"/>
  <cols>
    <col min="1" max="1" width="8.85546875" style="1" bestFit="1" customWidth="1"/>
    <col min="2" max="2" width="51.42578125" style="1" customWidth="1"/>
    <col min="3" max="3" width="15.28515625" style="1" customWidth="1"/>
    <col min="4" max="4" width="17.28515625" style="1" customWidth="1"/>
    <col min="5" max="5" width="17" style="1" customWidth="1"/>
    <col min="6" max="6" width="16.7109375" style="1" customWidth="1"/>
    <col min="7" max="7" width="16.85546875" style="1" customWidth="1"/>
    <col min="8" max="9" width="16.5703125" style="1" customWidth="1"/>
    <col min="10" max="10" width="19.7109375" style="1" customWidth="1"/>
    <col min="11" max="11" width="8.85546875" style="1" bestFit="1" customWidth="1"/>
    <col min="12" max="16384" width="8.85546875" style="1"/>
  </cols>
  <sheetData>
    <row r="1" spans="1:10" ht="87" customHeight="1">
      <c r="I1" s="63" t="s">
        <v>0</v>
      </c>
      <c r="J1" s="63"/>
    </row>
    <row r="2" spans="1:10" ht="107.25" customHeight="1">
      <c r="I2" s="63" t="s">
        <v>47</v>
      </c>
      <c r="J2" s="63"/>
    </row>
    <row r="3" spans="1:10" ht="18.7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24" customHeight="1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25.15" customHeight="1">
      <c r="B5" s="2"/>
      <c r="C5" s="2"/>
      <c r="D5" s="2"/>
      <c r="E5" s="2"/>
      <c r="F5" s="2"/>
      <c r="G5" s="2"/>
      <c r="H5" s="2"/>
      <c r="I5" s="3"/>
    </row>
    <row r="6" spans="1:10" ht="25.15" customHeight="1">
      <c r="A6" s="66" t="s">
        <v>3</v>
      </c>
      <c r="B6" s="66" t="s">
        <v>4</v>
      </c>
      <c r="C6" s="66" t="s">
        <v>5</v>
      </c>
      <c r="D6" s="66" t="s">
        <v>6</v>
      </c>
      <c r="E6" s="69"/>
      <c r="F6" s="69"/>
      <c r="G6" s="69"/>
      <c r="H6" s="69"/>
      <c r="I6" s="70"/>
      <c r="J6" s="66" t="s">
        <v>7</v>
      </c>
    </row>
    <row r="7" spans="1:10" ht="25.15" customHeight="1">
      <c r="A7" s="67"/>
      <c r="B7" s="67"/>
      <c r="C7" s="67"/>
      <c r="D7" s="66" t="s">
        <v>8</v>
      </c>
      <c r="E7" s="69"/>
      <c r="F7" s="69"/>
      <c r="G7" s="69"/>
      <c r="H7" s="69"/>
      <c r="I7" s="70"/>
      <c r="J7" s="67"/>
    </row>
    <row r="8" spans="1:10" ht="26.45" customHeight="1">
      <c r="A8" s="67"/>
      <c r="B8" s="67"/>
      <c r="C8" s="67"/>
      <c r="D8" s="66" t="s">
        <v>9</v>
      </c>
      <c r="E8" s="66" t="s">
        <v>10</v>
      </c>
      <c r="F8" s="66" t="s">
        <v>11</v>
      </c>
      <c r="G8" s="66" t="s">
        <v>12</v>
      </c>
      <c r="H8" s="66" t="s">
        <v>13</v>
      </c>
      <c r="I8" s="66" t="s">
        <v>14</v>
      </c>
      <c r="J8" s="67"/>
    </row>
    <row r="9" spans="1:10" ht="49.9" customHeight="1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>
      <c r="A10" s="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8">
        <v>10</v>
      </c>
    </row>
    <row r="11" spans="1:10" ht="31.15" customHeight="1">
      <c r="A11" s="71" t="s">
        <v>15</v>
      </c>
      <c r="B11" s="72"/>
      <c r="C11" s="72"/>
      <c r="D11" s="72"/>
      <c r="E11" s="72"/>
      <c r="F11" s="72"/>
      <c r="G11" s="72"/>
      <c r="H11" s="72"/>
      <c r="I11" s="72"/>
      <c r="J11" s="73"/>
    </row>
    <row r="12" spans="1:10" ht="31.9" customHeight="1">
      <c r="A12" s="71" t="s">
        <v>16</v>
      </c>
      <c r="B12" s="72"/>
      <c r="C12" s="72"/>
      <c r="D12" s="72"/>
      <c r="E12" s="72"/>
      <c r="F12" s="72"/>
      <c r="G12" s="72"/>
      <c r="H12" s="72"/>
      <c r="I12" s="72"/>
      <c r="J12" s="73"/>
    </row>
    <row r="13" spans="1:10">
      <c r="A13" s="74">
        <v>1</v>
      </c>
      <c r="B13" s="75" t="s">
        <v>17</v>
      </c>
      <c r="C13" s="4">
        <v>2022</v>
      </c>
      <c r="D13" s="10">
        <f t="shared" ref="D13:D16" si="0">E13+F13+G13+H13+I13</f>
        <v>10000</v>
      </c>
      <c r="E13" s="11">
        <v>10000</v>
      </c>
      <c r="F13" s="11">
        <v>0</v>
      </c>
      <c r="G13" s="11">
        <v>0</v>
      </c>
      <c r="H13" s="11">
        <v>0</v>
      </c>
      <c r="I13" s="11">
        <v>0</v>
      </c>
      <c r="J13" s="4" t="s">
        <v>18</v>
      </c>
    </row>
    <row r="14" spans="1:10">
      <c r="A14" s="67"/>
      <c r="B14" s="76"/>
      <c r="C14" s="4">
        <v>2023</v>
      </c>
      <c r="D14" s="10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4" t="s">
        <v>18</v>
      </c>
    </row>
    <row r="15" spans="1:10">
      <c r="A15" s="67"/>
      <c r="B15" s="76"/>
      <c r="C15" s="4">
        <v>2024</v>
      </c>
      <c r="D15" s="10">
        <f t="shared" si="0"/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4" t="s">
        <v>18</v>
      </c>
    </row>
    <row r="16" spans="1:10">
      <c r="A16" s="67"/>
      <c r="B16" s="76"/>
      <c r="C16" s="9">
        <v>2025</v>
      </c>
      <c r="D16" s="12">
        <f t="shared" si="0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9" t="s">
        <v>18</v>
      </c>
    </row>
    <row r="17" spans="1:10">
      <c r="A17" s="71" t="s">
        <v>19</v>
      </c>
      <c r="B17" s="77"/>
      <c r="C17" s="14">
        <v>2022</v>
      </c>
      <c r="D17" s="15">
        <f t="shared" ref="D17:I20" si="1">D13</f>
        <v>10000</v>
      </c>
      <c r="E17" s="15">
        <f t="shared" si="1"/>
        <v>10000</v>
      </c>
      <c r="F17" s="15">
        <f t="shared" si="1"/>
        <v>0</v>
      </c>
      <c r="G17" s="15">
        <f t="shared" si="1"/>
        <v>0</v>
      </c>
      <c r="H17" s="15">
        <f t="shared" si="1"/>
        <v>0</v>
      </c>
      <c r="I17" s="15">
        <f t="shared" si="1"/>
        <v>0</v>
      </c>
      <c r="J17" s="14" t="s">
        <v>18</v>
      </c>
    </row>
    <row r="18" spans="1:10">
      <c r="A18" s="78"/>
      <c r="B18" s="79"/>
      <c r="C18" s="14">
        <v>2023</v>
      </c>
      <c r="D18" s="15">
        <f t="shared" si="1"/>
        <v>0</v>
      </c>
      <c r="E18" s="15">
        <f t="shared" si="1"/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4" t="s">
        <v>18</v>
      </c>
    </row>
    <row r="19" spans="1:10">
      <c r="A19" s="78"/>
      <c r="B19" s="79"/>
      <c r="C19" s="14">
        <v>2024</v>
      </c>
      <c r="D19" s="15">
        <f t="shared" si="1"/>
        <v>0</v>
      </c>
      <c r="E19" s="15">
        <f t="shared" si="1"/>
        <v>0</v>
      </c>
      <c r="F19" s="15">
        <f t="shared" si="1"/>
        <v>0</v>
      </c>
      <c r="G19" s="15">
        <f t="shared" si="1"/>
        <v>0</v>
      </c>
      <c r="H19" s="15">
        <f t="shared" si="1"/>
        <v>0</v>
      </c>
      <c r="I19" s="15">
        <f t="shared" si="1"/>
        <v>0</v>
      </c>
      <c r="J19" s="14" t="s">
        <v>18</v>
      </c>
    </row>
    <row r="20" spans="1:10">
      <c r="A20" s="80"/>
      <c r="B20" s="81"/>
      <c r="C20" s="14">
        <v>2025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4" t="s">
        <v>18</v>
      </c>
    </row>
    <row r="21" spans="1:10">
      <c r="A21" s="82" t="s">
        <v>20</v>
      </c>
      <c r="B21" s="83"/>
      <c r="C21" s="17" t="s">
        <v>21</v>
      </c>
      <c r="D21" s="17">
        <f t="shared" ref="D21:I21" si="2">D17+D18+D19+D20</f>
        <v>10000</v>
      </c>
      <c r="E21" s="17">
        <f t="shared" si="2"/>
        <v>10000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8" t="s">
        <v>18</v>
      </c>
    </row>
    <row r="22" spans="1:10" ht="28.5" customHeight="1">
      <c r="A22" s="71" t="s">
        <v>22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28.5" customHeight="1">
      <c r="A23" s="71" t="s">
        <v>23</v>
      </c>
      <c r="B23" s="72"/>
      <c r="C23" s="72"/>
      <c r="D23" s="72"/>
      <c r="E23" s="72"/>
      <c r="F23" s="72"/>
      <c r="G23" s="72"/>
      <c r="H23" s="72"/>
      <c r="I23" s="72"/>
      <c r="J23" s="73"/>
    </row>
    <row r="24" spans="1:10" ht="24.75" customHeight="1">
      <c r="A24" s="66">
        <v>1</v>
      </c>
      <c r="B24" s="84" t="s">
        <v>24</v>
      </c>
      <c r="C24" s="4">
        <v>2022</v>
      </c>
      <c r="D24" s="10">
        <f t="shared" ref="D24:D42" si="3">E24+F24+G24+H24+I24</f>
        <v>272.3</v>
      </c>
      <c r="E24" s="11">
        <v>0</v>
      </c>
      <c r="F24" s="11">
        <v>0</v>
      </c>
      <c r="G24" s="11">
        <v>272.3</v>
      </c>
      <c r="H24" s="11">
        <v>0</v>
      </c>
      <c r="I24" s="11">
        <v>0</v>
      </c>
      <c r="J24" s="4" t="s">
        <v>18</v>
      </c>
    </row>
    <row r="25" spans="1:10" ht="18.75" customHeight="1">
      <c r="A25" s="67"/>
      <c r="B25" s="76"/>
      <c r="C25" s="4">
        <v>2023</v>
      </c>
      <c r="D25" s="10">
        <f t="shared" si="3"/>
        <v>144.4</v>
      </c>
      <c r="E25" s="11">
        <v>0</v>
      </c>
      <c r="F25" s="11">
        <v>0</v>
      </c>
      <c r="G25" s="11">
        <v>144.4</v>
      </c>
      <c r="H25" s="11">
        <v>0</v>
      </c>
      <c r="I25" s="11">
        <v>0</v>
      </c>
      <c r="J25" s="4" t="s">
        <v>18</v>
      </c>
    </row>
    <row r="26" spans="1:10" ht="18.75" customHeight="1">
      <c r="A26" s="67"/>
      <c r="B26" s="76"/>
      <c r="C26" s="4">
        <v>2024</v>
      </c>
      <c r="D26" s="10">
        <f t="shared" si="3"/>
        <v>127.6</v>
      </c>
      <c r="E26" s="11">
        <v>0</v>
      </c>
      <c r="F26" s="11">
        <v>0</v>
      </c>
      <c r="G26" s="11">
        <v>127.6</v>
      </c>
      <c r="H26" s="11">
        <v>0</v>
      </c>
      <c r="I26" s="11">
        <v>0</v>
      </c>
      <c r="J26" s="4" t="s">
        <v>18</v>
      </c>
    </row>
    <row r="27" spans="1:10" ht="18.75" customHeight="1">
      <c r="A27" s="68"/>
      <c r="B27" s="85"/>
      <c r="C27" s="4">
        <v>2025</v>
      </c>
      <c r="D27" s="10">
        <f t="shared" si="3"/>
        <v>133.5</v>
      </c>
      <c r="E27" s="11">
        <v>0</v>
      </c>
      <c r="F27" s="11">
        <v>0</v>
      </c>
      <c r="G27" s="11">
        <v>133.5</v>
      </c>
      <c r="H27" s="11">
        <v>0</v>
      </c>
      <c r="I27" s="11">
        <v>0</v>
      </c>
      <c r="J27" s="4" t="s">
        <v>18</v>
      </c>
    </row>
    <row r="28" spans="1:10" ht="18.75" customHeight="1">
      <c r="A28" s="74">
        <v>2</v>
      </c>
      <c r="B28" s="75" t="s">
        <v>25</v>
      </c>
      <c r="C28" s="4">
        <v>2022</v>
      </c>
      <c r="D28" s="10">
        <f t="shared" si="3"/>
        <v>15382.14097</v>
      </c>
      <c r="E28" s="11">
        <v>0</v>
      </c>
      <c r="F28" s="11">
        <v>0</v>
      </c>
      <c r="G28" s="11">
        <v>5428.4513999999999</v>
      </c>
      <c r="H28" s="11">
        <v>9953.6895700000005</v>
      </c>
      <c r="I28" s="11">
        <v>0</v>
      </c>
      <c r="J28" s="4" t="s">
        <v>18</v>
      </c>
    </row>
    <row r="29" spans="1:10" ht="18.75" customHeight="1">
      <c r="A29" s="67"/>
      <c r="B29" s="76"/>
      <c r="C29" s="4">
        <v>2023</v>
      </c>
      <c r="D29" s="10">
        <f t="shared" si="3"/>
        <v>13800.267189999999</v>
      </c>
      <c r="E29" s="11">
        <v>0</v>
      </c>
      <c r="F29" s="11">
        <v>0</v>
      </c>
      <c r="G29" s="11">
        <v>2915.3671899999999</v>
      </c>
      <c r="H29" s="11">
        <v>10884.9</v>
      </c>
      <c r="I29" s="11">
        <v>0</v>
      </c>
      <c r="J29" s="4" t="s">
        <v>18</v>
      </c>
    </row>
    <row r="30" spans="1:10" ht="18.75" customHeight="1">
      <c r="A30" s="67"/>
      <c r="B30" s="76"/>
      <c r="C30" s="4">
        <v>2024</v>
      </c>
      <c r="D30" s="10">
        <f t="shared" si="3"/>
        <v>13485.830330000001</v>
      </c>
      <c r="E30" s="11">
        <v>0</v>
      </c>
      <c r="F30" s="11">
        <v>0</v>
      </c>
      <c r="G30" s="11">
        <v>2600.9303300000001</v>
      </c>
      <c r="H30" s="11">
        <v>10884.9</v>
      </c>
      <c r="I30" s="11">
        <v>0</v>
      </c>
      <c r="J30" s="4" t="s">
        <v>18</v>
      </c>
    </row>
    <row r="31" spans="1:10" ht="18.75" customHeight="1">
      <c r="A31" s="67"/>
      <c r="B31" s="76"/>
      <c r="C31" s="4">
        <v>2025</v>
      </c>
      <c r="D31" s="10">
        <f t="shared" si="3"/>
        <v>13604.60909</v>
      </c>
      <c r="E31" s="11">
        <v>0</v>
      </c>
      <c r="F31" s="11">
        <v>0</v>
      </c>
      <c r="G31" s="11">
        <v>2719.7090899999998</v>
      </c>
      <c r="H31" s="11">
        <v>10884.9</v>
      </c>
      <c r="I31" s="11">
        <v>0</v>
      </c>
      <c r="J31" s="4" t="s">
        <v>18</v>
      </c>
    </row>
    <row r="32" spans="1:10" ht="18.75" customHeight="1">
      <c r="A32" s="74">
        <v>3</v>
      </c>
      <c r="B32" s="75" t="s">
        <v>26</v>
      </c>
      <c r="C32" s="4">
        <v>2022</v>
      </c>
      <c r="D32" s="10">
        <f t="shared" si="3"/>
        <v>42313.790430000001</v>
      </c>
      <c r="E32" s="11">
        <v>0</v>
      </c>
      <c r="F32" s="11">
        <v>13454.8</v>
      </c>
      <c r="G32" s="11">
        <v>5347.2</v>
      </c>
      <c r="H32" s="11">
        <v>23511.790430000001</v>
      </c>
      <c r="I32" s="11">
        <v>0</v>
      </c>
      <c r="J32" s="4" t="s">
        <v>18</v>
      </c>
    </row>
    <row r="33" spans="1:10" ht="18.75" customHeight="1">
      <c r="A33" s="67"/>
      <c r="B33" s="76"/>
      <c r="C33" s="4">
        <v>2023</v>
      </c>
      <c r="D33" s="10">
        <f t="shared" si="3"/>
        <v>44882.600000000006</v>
      </c>
      <c r="E33" s="11">
        <v>0</v>
      </c>
      <c r="F33" s="11">
        <v>12777.6</v>
      </c>
      <c r="G33" s="11">
        <v>6998.3</v>
      </c>
      <c r="H33" s="11">
        <v>25106.7</v>
      </c>
      <c r="I33" s="11">
        <v>0</v>
      </c>
      <c r="J33" s="4" t="s">
        <v>18</v>
      </c>
    </row>
    <row r="34" spans="1:10" ht="18.75" customHeight="1">
      <c r="A34" s="67"/>
      <c r="B34" s="76"/>
      <c r="C34" s="4">
        <v>2024</v>
      </c>
      <c r="D34" s="10">
        <f t="shared" si="3"/>
        <v>44504.4</v>
      </c>
      <c r="E34" s="11">
        <v>0</v>
      </c>
      <c r="F34" s="11">
        <v>12777.6</v>
      </c>
      <c r="G34" s="11">
        <v>6620.1</v>
      </c>
      <c r="H34" s="11">
        <v>25106.7</v>
      </c>
      <c r="I34" s="11">
        <v>0</v>
      </c>
      <c r="J34" s="4" t="s">
        <v>18</v>
      </c>
    </row>
    <row r="35" spans="1:10" ht="18.75" customHeight="1">
      <c r="A35" s="67"/>
      <c r="B35" s="76"/>
      <c r="C35" s="4">
        <v>2025</v>
      </c>
      <c r="D35" s="10">
        <f t="shared" si="3"/>
        <v>44637.8</v>
      </c>
      <c r="E35" s="11">
        <v>0</v>
      </c>
      <c r="F35" s="11">
        <v>12777.6</v>
      </c>
      <c r="G35" s="11">
        <v>6753.5</v>
      </c>
      <c r="H35" s="11">
        <v>25106.7</v>
      </c>
      <c r="I35" s="11">
        <v>0</v>
      </c>
      <c r="J35" s="4" t="s">
        <v>18</v>
      </c>
    </row>
    <row r="36" spans="1:10" ht="20.25" customHeight="1">
      <c r="A36" s="86">
        <v>4</v>
      </c>
      <c r="B36" s="87" t="s">
        <v>27</v>
      </c>
      <c r="C36" s="5">
        <v>2022</v>
      </c>
      <c r="D36" s="10">
        <f t="shared" si="3"/>
        <v>227.1591</v>
      </c>
      <c r="E36" s="11">
        <v>0</v>
      </c>
      <c r="F36" s="11">
        <v>199.9</v>
      </c>
      <c r="G36" s="11">
        <v>27.2591</v>
      </c>
      <c r="H36" s="11">
        <v>0</v>
      </c>
      <c r="I36" s="11">
        <v>0</v>
      </c>
      <c r="J36" s="4" t="s">
        <v>18</v>
      </c>
    </row>
    <row r="37" spans="1:10" ht="17.25" customHeight="1">
      <c r="A37" s="86"/>
      <c r="B37" s="87"/>
      <c r="C37" s="5">
        <v>2023</v>
      </c>
      <c r="D37" s="10">
        <f t="shared" si="3"/>
        <v>637.11112000000003</v>
      </c>
      <c r="E37" s="11">
        <v>0</v>
      </c>
      <c r="F37" s="11">
        <v>573.4</v>
      </c>
      <c r="G37" s="11">
        <v>63.711120000000001</v>
      </c>
      <c r="H37" s="11">
        <v>0</v>
      </c>
      <c r="I37" s="11">
        <v>0</v>
      </c>
      <c r="J37" s="4" t="s">
        <v>18</v>
      </c>
    </row>
    <row r="38" spans="1:10" ht="19.5" customHeight="1">
      <c r="A38" s="86"/>
      <c r="B38" s="87"/>
      <c r="C38" s="5">
        <v>2024</v>
      </c>
      <c r="D38" s="10">
        <f t="shared" si="3"/>
        <v>644.26967000000002</v>
      </c>
      <c r="E38" s="11">
        <v>0</v>
      </c>
      <c r="F38" s="11">
        <v>573.4</v>
      </c>
      <c r="G38" s="11">
        <v>70.869669999999999</v>
      </c>
      <c r="H38" s="11">
        <v>0</v>
      </c>
      <c r="I38" s="11">
        <v>0</v>
      </c>
      <c r="J38" s="4" t="s">
        <v>18</v>
      </c>
    </row>
    <row r="39" spans="1:10" ht="18" customHeight="1">
      <c r="A39" s="86"/>
      <c r="B39" s="87"/>
      <c r="C39" s="20">
        <v>2025</v>
      </c>
      <c r="D39" s="10">
        <f t="shared" si="3"/>
        <v>651.59091000000001</v>
      </c>
      <c r="E39" s="11">
        <v>0</v>
      </c>
      <c r="F39" s="11">
        <v>573.4</v>
      </c>
      <c r="G39" s="11">
        <v>78.190910000000002</v>
      </c>
      <c r="H39" s="11">
        <v>0</v>
      </c>
      <c r="I39" s="11">
        <v>0</v>
      </c>
      <c r="J39" s="4" t="s">
        <v>18</v>
      </c>
    </row>
    <row r="40" spans="1:10" ht="39.75" customHeight="1">
      <c r="A40" s="19">
        <v>5</v>
      </c>
      <c r="B40" s="21" t="s">
        <v>28</v>
      </c>
      <c r="C40" s="4">
        <v>2022</v>
      </c>
      <c r="D40" s="12">
        <f t="shared" si="3"/>
        <v>365.7</v>
      </c>
      <c r="E40" s="13">
        <v>0</v>
      </c>
      <c r="F40" s="13">
        <v>321.81599999999997</v>
      </c>
      <c r="G40" s="13">
        <v>43.884</v>
      </c>
      <c r="H40" s="13">
        <v>0</v>
      </c>
      <c r="I40" s="13">
        <v>0</v>
      </c>
      <c r="J40" s="22" t="s">
        <v>18</v>
      </c>
    </row>
    <row r="41" spans="1:10" ht="37.5" customHeight="1">
      <c r="A41" s="7">
        <v>6</v>
      </c>
      <c r="B41" s="23" t="s">
        <v>29</v>
      </c>
      <c r="C41" s="9">
        <v>2023</v>
      </c>
      <c r="D41" s="12">
        <f t="shared" si="3"/>
        <v>1052.63159</v>
      </c>
      <c r="E41" s="13">
        <v>0</v>
      </c>
      <c r="F41" s="13">
        <v>1000</v>
      </c>
      <c r="G41" s="13">
        <v>52.631590000000003</v>
      </c>
      <c r="H41" s="13">
        <v>0</v>
      </c>
      <c r="I41" s="13">
        <v>0</v>
      </c>
      <c r="J41" s="22" t="s">
        <v>18</v>
      </c>
    </row>
    <row r="42" spans="1:10" ht="37.5" customHeight="1">
      <c r="A42" s="7">
        <v>7</v>
      </c>
      <c r="B42" s="23" t="s">
        <v>30</v>
      </c>
      <c r="C42" s="9">
        <v>2023</v>
      </c>
      <c r="D42" s="12">
        <f t="shared" si="3"/>
        <v>3847</v>
      </c>
      <c r="E42" s="13">
        <v>0</v>
      </c>
      <c r="F42" s="13">
        <v>0</v>
      </c>
      <c r="G42" s="13">
        <v>3847</v>
      </c>
      <c r="H42" s="13">
        <v>0</v>
      </c>
      <c r="I42" s="13">
        <v>0</v>
      </c>
      <c r="J42" s="22" t="s">
        <v>18</v>
      </c>
    </row>
    <row r="43" spans="1:10" ht="18.75" customHeight="1">
      <c r="A43" s="88" t="s">
        <v>31</v>
      </c>
      <c r="B43" s="89"/>
      <c r="C43" s="24">
        <v>2022</v>
      </c>
      <c r="D43" s="25">
        <f t="shared" ref="D43:I43" si="4">D28+D32+D36+D24+D40</f>
        <v>58561.090499999998</v>
      </c>
      <c r="E43" s="25">
        <f t="shared" si="4"/>
        <v>0</v>
      </c>
      <c r="F43" s="25">
        <f t="shared" si="4"/>
        <v>13976.516</v>
      </c>
      <c r="G43" s="25">
        <f t="shared" si="4"/>
        <v>11119.094499999997</v>
      </c>
      <c r="H43" s="25">
        <f t="shared" si="4"/>
        <v>33465.480000000003</v>
      </c>
      <c r="I43" s="25">
        <f t="shared" si="4"/>
        <v>0</v>
      </c>
      <c r="J43" s="26" t="s">
        <v>18</v>
      </c>
    </row>
    <row r="44" spans="1:10" ht="18.75" customHeight="1">
      <c r="A44" s="90"/>
      <c r="B44" s="91"/>
      <c r="C44" s="24">
        <v>2023</v>
      </c>
      <c r="D44" s="25">
        <f>D29+D33+D37+D25+D41+D42</f>
        <v>64364.009900000005</v>
      </c>
      <c r="E44" s="25">
        <f t="shared" ref="E44:I44" si="5">E29+E33+E37+E25+E41+E42</f>
        <v>0</v>
      </c>
      <c r="F44" s="25">
        <f t="shared" si="5"/>
        <v>14351</v>
      </c>
      <c r="G44" s="25">
        <f t="shared" si="5"/>
        <v>14021.409900000001</v>
      </c>
      <c r="H44" s="25">
        <f t="shared" si="5"/>
        <v>35991.599999999999</v>
      </c>
      <c r="I44" s="25">
        <f t="shared" si="5"/>
        <v>0</v>
      </c>
      <c r="J44" s="26" t="s">
        <v>18</v>
      </c>
    </row>
    <row r="45" spans="1:10" ht="18.75" customHeight="1">
      <c r="A45" s="90"/>
      <c r="B45" s="91"/>
      <c r="C45" s="24">
        <v>2024</v>
      </c>
      <c r="D45" s="25">
        <f t="shared" ref="D45:I46" si="6">D30+D34+D38+D26</f>
        <v>58762.100000000006</v>
      </c>
      <c r="E45" s="25">
        <f t="shared" si="6"/>
        <v>0</v>
      </c>
      <c r="F45" s="25">
        <f t="shared" si="6"/>
        <v>13351</v>
      </c>
      <c r="G45" s="25">
        <f t="shared" si="6"/>
        <v>9419.5000000000018</v>
      </c>
      <c r="H45" s="25">
        <f t="shared" si="6"/>
        <v>35991.599999999999</v>
      </c>
      <c r="I45" s="25">
        <f t="shared" si="6"/>
        <v>0</v>
      </c>
      <c r="J45" s="26" t="s">
        <v>18</v>
      </c>
    </row>
    <row r="46" spans="1:10" ht="18.75" customHeight="1">
      <c r="A46" s="90"/>
      <c r="B46" s="91"/>
      <c r="C46" s="24">
        <v>2025</v>
      </c>
      <c r="D46" s="25">
        <f t="shared" si="6"/>
        <v>59027.5</v>
      </c>
      <c r="E46" s="25">
        <f t="shared" si="6"/>
        <v>0</v>
      </c>
      <c r="F46" s="25">
        <f t="shared" si="6"/>
        <v>13351</v>
      </c>
      <c r="G46" s="25">
        <f t="shared" si="6"/>
        <v>9684.9</v>
      </c>
      <c r="H46" s="25">
        <f t="shared" si="6"/>
        <v>35991.599999999999</v>
      </c>
      <c r="I46" s="25">
        <f t="shared" si="6"/>
        <v>0</v>
      </c>
      <c r="J46" s="26" t="s">
        <v>18</v>
      </c>
    </row>
    <row r="47" spans="1:10" ht="18.75" customHeight="1">
      <c r="A47" s="92" t="s">
        <v>9</v>
      </c>
      <c r="B47" s="93"/>
      <c r="C47" s="29" t="s">
        <v>21</v>
      </c>
      <c r="D47" s="29">
        <f>D43+D44+D45+D46</f>
        <v>240714.7004</v>
      </c>
      <c r="E47" s="29">
        <f t="shared" ref="E47:I47" si="7">E43+E44+E45+E46</f>
        <v>0</v>
      </c>
      <c r="F47" s="29">
        <f t="shared" si="7"/>
        <v>55029.516000000003</v>
      </c>
      <c r="G47" s="29">
        <f t="shared" si="7"/>
        <v>44244.904399999999</v>
      </c>
      <c r="H47" s="29">
        <f t="shared" si="7"/>
        <v>141440.28</v>
      </c>
      <c r="I47" s="29">
        <f t="shared" si="7"/>
        <v>0</v>
      </c>
      <c r="J47" s="30"/>
    </row>
    <row r="48" spans="1:10" ht="29.25" customHeight="1">
      <c r="A48" s="71" t="s">
        <v>32</v>
      </c>
      <c r="B48" s="72"/>
      <c r="C48" s="72"/>
      <c r="D48" s="72"/>
      <c r="E48" s="72"/>
      <c r="F48" s="72"/>
      <c r="G48" s="72"/>
      <c r="H48" s="72"/>
      <c r="I48" s="72"/>
      <c r="J48" s="73"/>
    </row>
    <row r="49" spans="1:10" ht="18.75" customHeight="1">
      <c r="A49" s="66">
        <v>1</v>
      </c>
      <c r="B49" s="75" t="s">
        <v>33</v>
      </c>
      <c r="C49" s="4">
        <v>2022</v>
      </c>
      <c r="D49" s="10">
        <f t="shared" ref="D49:D57" si="8">E49+F49+G49+H49+I49</f>
        <v>268.2</v>
      </c>
      <c r="E49" s="11">
        <v>0</v>
      </c>
      <c r="F49" s="11">
        <v>0</v>
      </c>
      <c r="G49" s="11">
        <v>268.2</v>
      </c>
      <c r="H49" s="11">
        <v>0</v>
      </c>
      <c r="I49" s="11">
        <v>0</v>
      </c>
      <c r="J49" s="4" t="s">
        <v>18</v>
      </c>
    </row>
    <row r="50" spans="1:10" ht="18.75" customHeight="1">
      <c r="A50" s="67"/>
      <c r="B50" s="76"/>
      <c r="C50" s="4">
        <v>2023</v>
      </c>
      <c r="D50" s="10">
        <f t="shared" si="8"/>
        <v>77</v>
      </c>
      <c r="E50" s="11">
        <v>0</v>
      </c>
      <c r="F50" s="11">
        <v>0</v>
      </c>
      <c r="G50" s="11">
        <v>77</v>
      </c>
      <c r="H50" s="11">
        <v>0</v>
      </c>
      <c r="I50" s="11">
        <v>0</v>
      </c>
      <c r="J50" s="4" t="s">
        <v>18</v>
      </c>
    </row>
    <row r="51" spans="1:10" ht="18.75" customHeight="1">
      <c r="A51" s="67"/>
      <c r="B51" s="76"/>
      <c r="C51" s="4">
        <v>2024</v>
      </c>
      <c r="D51" s="10">
        <f t="shared" si="8"/>
        <v>68</v>
      </c>
      <c r="E51" s="11">
        <v>0</v>
      </c>
      <c r="F51" s="11">
        <v>0</v>
      </c>
      <c r="G51" s="11">
        <v>68</v>
      </c>
      <c r="H51" s="11">
        <v>0</v>
      </c>
      <c r="I51" s="11">
        <v>0</v>
      </c>
      <c r="J51" s="4" t="s">
        <v>18</v>
      </c>
    </row>
    <row r="52" spans="1:10" ht="16.5" customHeight="1">
      <c r="A52" s="68"/>
      <c r="B52" s="76"/>
      <c r="C52" s="4">
        <v>2025</v>
      </c>
      <c r="D52" s="10">
        <f t="shared" si="8"/>
        <v>71.2</v>
      </c>
      <c r="E52" s="11">
        <v>0</v>
      </c>
      <c r="F52" s="11">
        <v>0</v>
      </c>
      <c r="G52" s="11">
        <v>71.2</v>
      </c>
      <c r="H52" s="11">
        <v>0</v>
      </c>
      <c r="I52" s="11">
        <v>0</v>
      </c>
      <c r="J52" s="4" t="s">
        <v>18</v>
      </c>
    </row>
    <row r="53" spans="1:10" ht="18.75" customHeight="1">
      <c r="A53" s="67">
        <v>2</v>
      </c>
      <c r="B53" s="75" t="s">
        <v>34</v>
      </c>
      <c r="C53" s="4">
        <v>2022</v>
      </c>
      <c r="D53" s="10">
        <f t="shared" si="8"/>
        <v>1316.6</v>
      </c>
      <c r="E53" s="11">
        <v>0</v>
      </c>
      <c r="F53" s="11">
        <v>0</v>
      </c>
      <c r="G53" s="11">
        <v>1316.6</v>
      </c>
      <c r="H53" s="11">
        <v>0</v>
      </c>
      <c r="I53" s="11">
        <v>0</v>
      </c>
      <c r="J53" s="4" t="s">
        <v>18</v>
      </c>
    </row>
    <row r="54" spans="1:10" ht="18.75" customHeight="1">
      <c r="A54" s="67"/>
      <c r="B54" s="76"/>
      <c r="C54" s="4">
        <v>2023</v>
      </c>
      <c r="D54" s="10">
        <f t="shared" si="8"/>
        <v>1666.8</v>
      </c>
      <c r="E54" s="11">
        <v>0</v>
      </c>
      <c r="F54" s="11">
        <v>0</v>
      </c>
      <c r="G54" s="11">
        <v>1666.8</v>
      </c>
      <c r="H54" s="11">
        <v>0</v>
      </c>
      <c r="I54" s="11">
        <v>0</v>
      </c>
      <c r="J54" s="4" t="s">
        <v>18</v>
      </c>
    </row>
    <row r="55" spans="1:10" ht="18.75" customHeight="1">
      <c r="A55" s="67"/>
      <c r="B55" s="76"/>
      <c r="C55" s="4">
        <v>2024</v>
      </c>
      <c r="D55" s="10">
        <f t="shared" si="8"/>
        <v>1472</v>
      </c>
      <c r="E55" s="11">
        <v>0</v>
      </c>
      <c r="F55" s="11">
        <v>0</v>
      </c>
      <c r="G55" s="11">
        <v>1472</v>
      </c>
      <c r="H55" s="11">
        <v>0</v>
      </c>
      <c r="I55" s="11">
        <v>0</v>
      </c>
      <c r="J55" s="4" t="s">
        <v>18</v>
      </c>
    </row>
    <row r="56" spans="1:10" ht="18.75" customHeight="1">
      <c r="A56" s="67"/>
      <c r="B56" s="76"/>
      <c r="C56" s="4">
        <v>2025</v>
      </c>
      <c r="D56" s="10">
        <f t="shared" si="8"/>
        <v>1540.8</v>
      </c>
      <c r="E56" s="11">
        <v>0</v>
      </c>
      <c r="F56" s="11">
        <v>0</v>
      </c>
      <c r="G56" s="11">
        <v>1540.8</v>
      </c>
      <c r="H56" s="11">
        <v>0</v>
      </c>
      <c r="I56" s="11">
        <v>0</v>
      </c>
      <c r="J56" s="4" t="s">
        <v>18</v>
      </c>
    </row>
    <row r="57" spans="1:10" ht="51.75" customHeight="1">
      <c r="A57" s="31">
        <v>3</v>
      </c>
      <c r="B57" s="32" t="s">
        <v>35</v>
      </c>
      <c r="C57" s="20">
        <v>2023</v>
      </c>
      <c r="D57" s="12">
        <f t="shared" si="8"/>
        <v>5555.5555599999998</v>
      </c>
      <c r="E57" s="13">
        <v>0</v>
      </c>
      <c r="F57" s="13">
        <v>5000</v>
      </c>
      <c r="G57" s="13">
        <v>555.55556000000001</v>
      </c>
      <c r="H57" s="13">
        <v>0</v>
      </c>
      <c r="I57" s="13">
        <v>0</v>
      </c>
      <c r="J57" s="9" t="s">
        <v>18</v>
      </c>
    </row>
    <row r="58" spans="1:10" ht="18.75" customHeight="1">
      <c r="A58" s="94" t="s">
        <v>31</v>
      </c>
      <c r="B58" s="91"/>
      <c r="C58" s="27">
        <v>2022</v>
      </c>
      <c r="D58" s="33">
        <f t="shared" ref="D58:I58" si="9">D49+D53</f>
        <v>1584.8</v>
      </c>
      <c r="E58" s="33">
        <f t="shared" si="9"/>
        <v>0</v>
      </c>
      <c r="F58" s="33">
        <f t="shared" si="9"/>
        <v>0</v>
      </c>
      <c r="G58" s="33">
        <f t="shared" si="9"/>
        <v>1584.8</v>
      </c>
      <c r="H58" s="33">
        <f t="shared" si="9"/>
        <v>0</v>
      </c>
      <c r="I58" s="33">
        <f t="shared" si="9"/>
        <v>0</v>
      </c>
      <c r="J58" s="34" t="s">
        <v>18</v>
      </c>
    </row>
    <row r="59" spans="1:10" ht="18.75" customHeight="1">
      <c r="A59" s="90"/>
      <c r="B59" s="91"/>
      <c r="C59" s="24">
        <v>2023</v>
      </c>
      <c r="D59" s="35">
        <f>D50+D54+D57</f>
        <v>7299.35556</v>
      </c>
      <c r="E59" s="35">
        <f>E50+E54+E57</f>
        <v>0</v>
      </c>
      <c r="F59" s="35">
        <f t="shared" ref="F59:I59" si="10">F50+F54+F57</f>
        <v>5000</v>
      </c>
      <c r="G59" s="35">
        <f t="shared" si="10"/>
        <v>2299.35556</v>
      </c>
      <c r="H59" s="35">
        <f t="shared" si="10"/>
        <v>0</v>
      </c>
      <c r="I59" s="35">
        <f t="shared" si="10"/>
        <v>0</v>
      </c>
      <c r="J59" s="36" t="s">
        <v>18</v>
      </c>
    </row>
    <row r="60" spans="1:10" ht="18.75" customHeight="1">
      <c r="A60" s="90"/>
      <c r="B60" s="91"/>
      <c r="C60" s="24">
        <v>2024</v>
      </c>
      <c r="D60" s="25">
        <f>E60+F60+G60+H60+I60</f>
        <v>1540</v>
      </c>
      <c r="E60" s="25">
        <f t="shared" ref="E60:I61" si="11">E51+E55</f>
        <v>0</v>
      </c>
      <c r="F60" s="25">
        <f t="shared" si="11"/>
        <v>0</v>
      </c>
      <c r="G60" s="25">
        <f t="shared" si="11"/>
        <v>1540</v>
      </c>
      <c r="H60" s="25">
        <f t="shared" si="11"/>
        <v>0</v>
      </c>
      <c r="I60" s="25">
        <f t="shared" si="11"/>
        <v>0</v>
      </c>
      <c r="J60" s="26" t="s">
        <v>18</v>
      </c>
    </row>
    <row r="61" spans="1:10" ht="18.75" customHeight="1">
      <c r="A61" s="90"/>
      <c r="B61" s="91"/>
      <c r="C61" s="24">
        <v>2025</v>
      </c>
      <c r="D61" s="25">
        <f>D52+D56</f>
        <v>1612</v>
      </c>
      <c r="E61" s="25">
        <f t="shared" si="11"/>
        <v>0</v>
      </c>
      <c r="F61" s="25">
        <f t="shared" si="11"/>
        <v>0</v>
      </c>
      <c r="G61" s="25">
        <f t="shared" si="11"/>
        <v>1612</v>
      </c>
      <c r="H61" s="25">
        <f t="shared" si="11"/>
        <v>0</v>
      </c>
      <c r="I61" s="25">
        <f t="shared" si="11"/>
        <v>0</v>
      </c>
      <c r="J61" s="26" t="s">
        <v>18</v>
      </c>
    </row>
    <row r="62" spans="1:10" ht="18.75" customHeight="1">
      <c r="A62" s="95" t="s">
        <v>9</v>
      </c>
      <c r="B62" s="96"/>
      <c r="C62" s="28" t="s">
        <v>21</v>
      </c>
      <c r="D62" s="29">
        <f>D58+D59+D60+D61</f>
        <v>12036.155559999999</v>
      </c>
      <c r="E62" s="29">
        <f t="shared" ref="E62:I62" si="12">E58+E59+E60+E61</f>
        <v>0</v>
      </c>
      <c r="F62" s="29">
        <f t="shared" si="12"/>
        <v>5000</v>
      </c>
      <c r="G62" s="29">
        <f t="shared" si="12"/>
        <v>7036.1555600000002</v>
      </c>
      <c r="H62" s="29">
        <f t="shared" si="12"/>
        <v>0</v>
      </c>
      <c r="I62" s="29">
        <f t="shared" si="12"/>
        <v>0</v>
      </c>
      <c r="J62" s="30"/>
    </row>
    <row r="63" spans="1:10" ht="39.75" customHeight="1">
      <c r="A63" s="71" t="s">
        <v>36</v>
      </c>
      <c r="B63" s="72"/>
      <c r="C63" s="72"/>
      <c r="D63" s="72"/>
      <c r="E63" s="72"/>
      <c r="F63" s="72"/>
      <c r="G63" s="72"/>
      <c r="H63" s="72"/>
      <c r="I63" s="72"/>
      <c r="J63" s="73"/>
    </row>
    <row r="64" spans="1:10" ht="18.75" customHeight="1">
      <c r="A64" s="74">
        <v>1</v>
      </c>
      <c r="B64" s="74" t="s">
        <v>37</v>
      </c>
      <c r="C64" s="66">
        <v>2022</v>
      </c>
      <c r="D64" s="10">
        <f t="shared" ref="D64:D65" si="13">E64+F64+G64+H64+I64</f>
        <v>20879.347010000001</v>
      </c>
      <c r="E64" s="11">
        <v>0</v>
      </c>
      <c r="F64" s="11">
        <v>0</v>
      </c>
      <c r="G64" s="11">
        <v>20879.347010000001</v>
      </c>
      <c r="H64" s="11">
        <v>0</v>
      </c>
      <c r="I64" s="11">
        <v>0</v>
      </c>
      <c r="J64" s="4" t="s">
        <v>38</v>
      </c>
    </row>
    <row r="65" spans="1:10" ht="18.75" customHeight="1">
      <c r="A65" s="67"/>
      <c r="B65" s="67"/>
      <c r="C65" s="68"/>
      <c r="D65" s="10">
        <f t="shared" si="13"/>
        <v>19826</v>
      </c>
      <c r="E65" s="11">
        <v>0</v>
      </c>
      <c r="F65" s="11">
        <v>0</v>
      </c>
      <c r="G65" s="11">
        <v>19826</v>
      </c>
      <c r="H65" s="11">
        <v>0</v>
      </c>
      <c r="I65" s="11">
        <v>0</v>
      </c>
      <c r="J65" s="4" t="s">
        <v>39</v>
      </c>
    </row>
    <row r="66" spans="1:10" ht="18.75" customHeight="1">
      <c r="A66" s="67"/>
      <c r="B66" s="67"/>
      <c r="C66" s="37" t="s">
        <v>40</v>
      </c>
      <c r="D66" s="38">
        <f t="shared" ref="D66:I66" si="14">D64+D65</f>
        <v>40705.347009999998</v>
      </c>
      <c r="E66" s="38">
        <f t="shared" si="14"/>
        <v>0</v>
      </c>
      <c r="F66" s="38">
        <f t="shared" si="14"/>
        <v>0</v>
      </c>
      <c r="G66" s="38">
        <f t="shared" si="14"/>
        <v>40705.347009999998</v>
      </c>
      <c r="H66" s="38">
        <f t="shared" si="14"/>
        <v>0</v>
      </c>
      <c r="I66" s="38">
        <f t="shared" si="14"/>
        <v>0</v>
      </c>
      <c r="J66" s="37"/>
    </row>
    <row r="67" spans="1:10" ht="18.75" customHeight="1">
      <c r="A67" s="67"/>
      <c r="B67" s="67"/>
      <c r="C67" s="7">
        <v>2023</v>
      </c>
      <c r="D67" s="10">
        <f t="shared" ref="D67:D75" si="15">E67+F67+G67+H67+I67</f>
        <v>43071.268279999997</v>
      </c>
      <c r="E67" s="11">
        <v>0</v>
      </c>
      <c r="F67" s="11">
        <v>0</v>
      </c>
      <c r="G67" s="11">
        <v>43071.268279999997</v>
      </c>
      <c r="H67" s="11">
        <v>0</v>
      </c>
      <c r="I67" s="11">
        <v>0</v>
      </c>
      <c r="J67" s="4" t="s">
        <v>39</v>
      </c>
    </row>
    <row r="68" spans="1:10" ht="18.75" customHeight="1">
      <c r="A68" s="67"/>
      <c r="B68" s="67"/>
      <c r="C68" s="6">
        <v>2024</v>
      </c>
      <c r="D68" s="10">
        <f t="shared" si="15"/>
        <v>37744.400000000001</v>
      </c>
      <c r="E68" s="11">
        <v>0</v>
      </c>
      <c r="F68" s="11">
        <v>0</v>
      </c>
      <c r="G68" s="11">
        <v>37744.400000000001</v>
      </c>
      <c r="H68" s="11">
        <v>0</v>
      </c>
      <c r="I68" s="11">
        <v>0</v>
      </c>
      <c r="J68" s="4" t="s">
        <v>39</v>
      </c>
    </row>
    <row r="69" spans="1:10" ht="18.75" customHeight="1">
      <c r="A69" s="67"/>
      <c r="B69" s="97"/>
      <c r="C69" s="19">
        <v>2025</v>
      </c>
      <c r="D69" s="39">
        <f t="shared" si="15"/>
        <v>39499.699999999997</v>
      </c>
      <c r="E69" s="11">
        <v>0</v>
      </c>
      <c r="F69" s="11">
        <v>0</v>
      </c>
      <c r="G69" s="11">
        <v>39499.699999999997</v>
      </c>
      <c r="H69" s="11">
        <v>0</v>
      </c>
      <c r="I69" s="11">
        <v>0</v>
      </c>
      <c r="J69" s="4" t="s">
        <v>39</v>
      </c>
    </row>
    <row r="70" spans="1:10" ht="23.25" customHeight="1">
      <c r="A70" s="66">
        <v>2</v>
      </c>
      <c r="B70" s="98" t="s">
        <v>41</v>
      </c>
      <c r="C70" s="19">
        <v>2022</v>
      </c>
      <c r="D70" s="39">
        <f t="shared" si="15"/>
        <v>1000</v>
      </c>
      <c r="E70" s="11">
        <v>0</v>
      </c>
      <c r="F70" s="11">
        <v>0</v>
      </c>
      <c r="G70" s="11">
        <v>0</v>
      </c>
      <c r="H70" s="11">
        <v>1000</v>
      </c>
      <c r="I70" s="11">
        <v>0</v>
      </c>
      <c r="J70" s="4" t="s">
        <v>38</v>
      </c>
    </row>
    <row r="71" spans="1:10" ht="19.5" customHeight="1">
      <c r="A71" s="67"/>
      <c r="B71" s="76"/>
      <c r="C71" s="7">
        <v>2023</v>
      </c>
      <c r="D71" s="10">
        <f t="shared" si="15"/>
        <v>1000</v>
      </c>
      <c r="E71" s="11">
        <v>0</v>
      </c>
      <c r="F71" s="11">
        <v>0</v>
      </c>
      <c r="G71" s="11">
        <v>0</v>
      </c>
      <c r="H71" s="11">
        <v>1000</v>
      </c>
      <c r="I71" s="11">
        <v>0</v>
      </c>
      <c r="J71" s="4" t="s">
        <v>39</v>
      </c>
    </row>
    <row r="72" spans="1:10" ht="17.25" customHeight="1">
      <c r="A72" s="67"/>
      <c r="B72" s="76"/>
      <c r="C72" s="4">
        <v>2024</v>
      </c>
      <c r="D72" s="10">
        <f t="shared" si="15"/>
        <v>1000</v>
      </c>
      <c r="E72" s="11">
        <v>0</v>
      </c>
      <c r="F72" s="11">
        <v>0</v>
      </c>
      <c r="G72" s="11">
        <v>0</v>
      </c>
      <c r="H72" s="11">
        <v>1000</v>
      </c>
      <c r="I72" s="11">
        <v>0</v>
      </c>
      <c r="J72" s="4" t="s">
        <v>39</v>
      </c>
    </row>
    <row r="73" spans="1:10" ht="20.25" customHeight="1">
      <c r="A73" s="68"/>
      <c r="B73" s="85"/>
      <c r="C73" s="4">
        <v>2025</v>
      </c>
      <c r="D73" s="10">
        <f t="shared" si="15"/>
        <v>1000</v>
      </c>
      <c r="E73" s="11">
        <v>0</v>
      </c>
      <c r="F73" s="11">
        <v>0</v>
      </c>
      <c r="G73" s="11">
        <v>0</v>
      </c>
      <c r="H73" s="11">
        <v>1000</v>
      </c>
      <c r="I73" s="11">
        <v>0</v>
      </c>
      <c r="J73" s="4" t="s">
        <v>39</v>
      </c>
    </row>
    <row r="74" spans="1:10" ht="19.5" customHeight="1">
      <c r="A74" s="66">
        <v>3</v>
      </c>
      <c r="B74" s="84" t="s">
        <v>42</v>
      </c>
      <c r="C74" s="66">
        <v>2022</v>
      </c>
      <c r="D74" s="10">
        <f t="shared" si="15"/>
        <v>3712.6</v>
      </c>
      <c r="E74" s="11">
        <v>0</v>
      </c>
      <c r="F74" s="11">
        <v>3526.97</v>
      </c>
      <c r="G74" s="11">
        <v>185.63</v>
      </c>
      <c r="H74" s="11">
        <v>0</v>
      </c>
      <c r="I74" s="11">
        <v>0</v>
      </c>
      <c r="J74" s="4" t="s">
        <v>38</v>
      </c>
    </row>
    <row r="75" spans="1:10" ht="21.75" customHeight="1">
      <c r="A75" s="67"/>
      <c r="B75" s="76"/>
      <c r="C75" s="68"/>
      <c r="D75" s="10">
        <f t="shared" si="15"/>
        <v>671.80000000000007</v>
      </c>
      <c r="E75" s="11">
        <v>0</v>
      </c>
      <c r="F75" s="11">
        <v>638.21</v>
      </c>
      <c r="G75" s="11">
        <v>33.590000000000003</v>
      </c>
      <c r="H75" s="11">
        <v>0</v>
      </c>
      <c r="I75" s="11">
        <v>0</v>
      </c>
      <c r="J75" s="4" t="s">
        <v>39</v>
      </c>
    </row>
    <row r="76" spans="1:10" ht="21.75" customHeight="1">
      <c r="A76" s="68"/>
      <c r="B76" s="85"/>
      <c r="C76" s="37" t="s">
        <v>40</v>
      </c>
      <c r="D76" s="38">
        <f t="shared" ref="D76:I76" si="16">D74+D75</f>
        <v>4384.3999999999996</v>
      </c>
      <c r="E76" s="38">
        <f t="shared" si="16"/>
        <v>0</v>
      </c>
      <c r="F76" s="38">
        <f t="shared" si="16"/>
        <v>4165.18</v>
      </c>
      <c r="G76" s="38">
        <f t="shared" si="16"/>
        <v>219.22</v>
      </c>
      <c r="H76" s="38">
        <f t="shared" si="16"/>
        <v>0</v>
      </c>
      <c r="I76" s="38">
        <f t="shared" si="16"/>
        <v>0</v>
      </c>
      <c r="J76" s="37"/>
    </row>
    <row r="77" spans="1:10" ht="18.75" customHeight="1">
      <c r="A77" s="66">
        <v>4</v>
      </c>
      <c r="B77" s="84" t="s">
        <v>43</v>
      </c>
      <c r="C77" s="74">
        <v>2022</v>
      </c>
      <c r="D77" s="10">
        <f t="shared" ref="D77:D78" si="17">E77+F77+G77+H77+I77</f>
        <v>3034.74937</v>
      </c>
      <c r="E77" s="11">
        <v>0</v>
      </c>
      <c r="F77" s="11">
        <v>0</v>
      </c>
      <c r="G77" s="11">
        <v>3034.74937</v>
      </c>
      <c r="H77" s="11">
        <v>0</v>
      </c>
      <c r="I77" s="11">
        <v>0</v>
      </c>
      <c r="J77" s="4" t="s">
        <v>38</v>
      </c>
    </row>
    <row r="78" spans="1:10" ht="18.75" customHeight="1">
      <c r="A78" s="67"/>
      <c r="B78" s="76"/>
      <c r="C78" s="67"/>
      <c r="D78" s="10">
        <f t="shared" si="17"/>
        <v>882.29007000000001</v>
      </c>
      <c r="E78" s="11">
        <v>0</v>
      </c>
      <c r="F78" s="11">
        <v>0</v>
      </c>
      <c r="G78" s="11">
        <v>882.29007000000001</v>
      </c>
      <c r="H78" s="11">
        <v>0</v>
      </c>
      <c r="I78" s="11">
        <v>0</v>
      </c>
      <c r="J78" s="4" t="s">
        <v>39</v>
      </c>
    </row>
    <row r="79" spans="1:10" ht="18.75" customHeight="1">
      <c r="A79" s="67"/>
      <c r="B79" s="76"/>
      <c r="C79" s="40" t="s">
        <v>40</v>
      </c>
      <c r="D79" s="38">
        <f t="shared" ref="D79:I79" si="18">D77+D78</f>
        <v>3917.03944</v>
      </c>
      <c r="E79" s="38">
        <f t="shared" si="18"/>
        <v>0</v>
      </c>
      <c r="F79" s="38">
        <f t="shared" si="18"/>
        <v>0</v>
      </c>
      <c r="G79" s="38">
        <f t="shared" si="18"/>
        <v>3917.03944</v>
      </c>
      <c r="H79" s="38">
        <f t="shared" si="18"/>
        <v>0</v>
      </c>
      <c r="I79" s="38">
        <f t="shared" si="18"/>
        <v>0</v>
      </c>
      <c r="J79" s="37"/>
    </row>
    <row r="80" spans="1:10" ht="18.75" customHeight="1">
      <c r="A80" s="67"/>
      <c r="B80" s="99"/>
      <c r="C80" s="19">
        <v>2023</v>
      </c>
      <c r="D80" s="39">
        <f t="shared" ref="D80:D82" si="19">E80+F80+G80+H80</f>
        <v>3351.4</v>
      </c>
      <c r="E80" s="11">
        <v>0</v>
      </c>
      <c r="F80" s="11">
        <v>0</v>
      </c>
      <c r="G80" s="11">
        <v>3351.4</v>
      </c>
      <c r="H80" s="11">
        <v>0</v>
      </c>
      <c r="I80" s="11">
        <v>0</v>
      </c>
      <c r="J80" s="4" t="s">
        <v>39</v>
      </c>
    </row>
    <row r="81" spans="1:10" ht="18.75" customHeight="1">
      <c r="A81" s="67"/>
      <c r="B81" s="99"/>
      <c r="C81" s="19">
        <v>2024</v>
      </c>
      <c r="D81" s="39">
        <f t="shared" si="19"/>
        <v>1826.3</v>
      </c>
      <c r="E81" s="11">
        <v>0</v>
      </c>
      <c r="F81" s="11">
        <v>0</v>
      </c>
      <c r="G81" s="11">
        <v>1826.3</v>
      </c>
      <c r="H81" s="11">
        <v>0</v>
      </c>
      <c r="I81" s="11">
        <v>0</v>
      </c>
      <c r="J81" s="4" t="s">
        <v>39</v>
      </c>
    </row>
    <row r="82" spans="1:10" ht="18.75" customHeight="1">
      <c r="A82" s="67"/>
      <c r="B82" s="99"/>
      <c r="C82" s="19">
        <v>2025</v>
      </c>
      <c r="D82" s="39">
        <f t="shared" si="19"/>
        <v>1911.6</v>
      </c>
      <c r="E82" s="11">
        <v>0</v>
      </c>
      <c r="F82" s="11">
        <v>0</v>
      </c>
      <c r="G82" s="11">
        <v>1911.6</v>
      </c>
      <c r="H82" s="11">
        <v>0</v>
      </c>
      <c r="I82" s="11">
        <v>0</v>
      </c>
      <c r="J82" s="4" t="s">
        <v>39</v>
      </c>
    </row>
    <row r="83" spans="1:10" ht="18.75" customHeight="1">
      <c r="A83" s="88" t="s">
        <v>31</v>
      </c>
      <c r="B83" s="89"/>
      <c r="C83" s="101">
        <v>2022</v>
      </c>
      <c r="D83" s="25">
        <f t="shared" ref="D83:I83" si="20">D64+D70+D77+D74</f>
        <v>28626.696380000001</v>
      </c>
      <c r="E83" s="25">
        <f t="shared" si="20"/>
        <v>0</v>
      </c>
      <c r="F83" s="25">
        <f t="shared" si="20"/>
        <v>3526.97</v>
      </c>
      <c r="G83" s="25">
        <f t="shared" si="20"/>
        <v>24099.726380000004</v>
      </c>
      <c r="H83" s="25">
        <f t="shared" si="20"/>
        <v>1000</v>
      </c>
      <c r="I83" s="25">
        <f t="shared" si="20"/>
        <v>0</v>
      </c>
      <c r="J83" s="26" t="s">
        <v>38</v>
      </c>
    </row>
    <row r="84" spans="1:10" ht="18.75" customHeight="1">
      <c r="A84" s="90"/>
      <c r="B84" s="91"/>
      <c r="C84" s="101"/>
      <c r="D84" s="25">
        <f t="shared" ref="D84:I84" si="21">D65+D78+D75</f>
        <v>21380.090069999998</v>
      </c>
      <c r="E84" s="25">
        <f t="shared" si="21"/>
        <v>0</v>
      </c>
      <c r="F84" s="25">
        <f t="shared" si="21"/>
        <v>638.21</v>
      </c>
      <c r="G84" s="25">
        <f t="shared" si="21"/>
        <v>20741.880069999999</v>
      </c>
      <c r="H84" s="25">
        <f t="shared" si="21"/>
        <v>0</v>
      </c>
      <c r="I84" s="25">
        <f t="shared" si="21"/>
        <v>0</v>
      </c>
      <c r="J84" s="26" t="s">
        <v>39</v>
      </c>
    </row>
    <row r="85" spans="1:10" ht="18.75" customHeight="1">
      <c r="A85" s="90"/>
      <c r="B85" s="91"/>
      <c r="C85" s="24" t="s">
        <v>40</v>
      </c>
      <c r="D85" s="42">
        <f t="shared" ref="D85:I85" si="22">D83+D84</f>
        <v>50006.78645</v>
      </c>
      <c r="E85" s="42">
        <f t="shared" si="22"/>
        <v>0</v>
      </c>
      <c r="F85" s="42">
        <f t="shared" si="22"/>
        <v>4165.18</v>
      </c>
      <c r="G85" s="42">
        <f t="shared" si="22"/>
        <v>44841.606450000007</v>
      </c>
      <c r="H85" s="42">
        <f t="shared" si="22"/>
        <v>1000</v>
      </c>
      <c r="I85" s="42">
        <f t="shared" si="22"/>
        <v>0</v>
      </c>
      <c r="J85" s="26"/>
    </row>
    <row r="86" spans="1:10" ht="18.75" customHeight="1">
      <c r="A86" s="90"/>
      <c r="B86" s="100"/>
      <c r="C86" s="43">
        <v>2023</v>
      </c>
      <c r="D86" s="44">
        <f t="shared" ref="D86:D88" si="23">E86+F86+G86+H86+I86</f>
        <v>47422.668279999998</v>
      </c>
      <c r="E86" s="25">
        <f t="shared" ref="E86:G88" si="24">E67+E80</f>
        <v>0</v>
      </c>
      <c r="F86" s="25">
        <f t="shared" si="24"/>
        <v>0</v>
      </c>
      <c r="G86" s="25">
        <f t="shared" si="24"/>
        <v>46422.668279999998</v>
      </c>
      <c r="H86" s="25">
        <f t="shared" ref="H86:H88" si="25">H67+H80+H71</f>
        <v>1000</v>
      </c>
      <c r="I86" s="25">
        <f t="shared" ref="I86:I88" si="26">I67+I80</f>
        <v>0</v>
      </c>
      <c r="J86" s="26" t="s">
        <v>39</v>
      </c>
    </row>
    <row r="87" spans="1:10" ht="18.75" customHeight="1">
      <c r="A87" s="90"/>
      <c r="B87" s="100"/>
      <c r="C87" s="43">
        <v>2024</v>
      </c>
      <c r="D87" s="44">
        <f t="shared" si="23"/>
        <v>40570.700000000004</v>
      </c>
      <c r="E87" s="25">
        <f t="shared" si="24"/>
        <v>0</v>
      </c>
      <c r="F87" s="25">
        <f t="shared" si="24"/>
        <v>0</v>
      </c>
      <c r="G87" s="25">
        <f t="shared" si="24"/>
        <v>39570.700000000004</v>
      </c>
      <c r="H87" s="25">
        <f t="shared" si="25"/>
        <v>1000</v>
      </c>
      <c r="I87" s="25">
        <f t="shared" si="26"/>
        <v>0</v>
      </c>
      <c r="J87" s="26" t="s">
        <v>39</v>
      </c>
    </row>
    <row r="88" spans="1:10" ht="18.75" customHeight="1">
      <c r="A88" s="90"/>
      <c r="B88" s="91"/>
      <c r="C88" s="41">
        <v>2025</v>
      </c>
      <c r="D88" s="25">
        <f t="shared" si="23"/>
        <v>42411.299999999996</v>
      </c>
      <c r="E88" s="25">
        <f t="shared" si="24"/>
        <v>0</v>
      </c>
      <c r="F88" s="25">
        <f t="shared" si="24"/>
        <v>0</v>
      </c>
      <c r="G88" s="25">
        <f t="shared" si="24"/>
        <v>41411.299999999996</v>
      </c>
      <c r="H88" s="25">
        <f t="shared" si="25"/>
        <v>1000</v>
      </c>
      <c r="I88" s="25">
        <f t="shared" si="26"/>
        <v>0</v>
      </c>
      <c r="J88" s="26" t="s">
        <v>39</v>
      </c>
    </row>
    <row r="89" spans="1:10" ht="18.75" customHeight="1">
      <c r="A89" s="92" t="s">
        <v>9</v>
      </c>
      <c r="B89" s="93"/>
      <c r="C89" s="45" t="s">
        <v>21</v>
      </c>
      <c r="D89" s="29">
        <f>D85+D86+D87+D88</f>
        <v>180411.45473</v>
      </c>
      <c r="E89" s="29">
        <f>E85+E86+E87+E88</f>
        <v>0</v>
      </c>
      <c r="F89" s="29">
        <f t="shared" ref="F89:I89" si="27">F85+F86+F87+F88</f>
        <v>4165.18</v>
      </c>
      <c r="G89" s="29">
        <f t="shared" si="27"/>
        <v>172246.27473</v>
      </c>
      <c r="H89" s="29">
        <f t="shared" si="27"/>
        <v>4000</v>
      </c>
      <c r="I89" s="29">
        <f t="shared" si="27"/>
        <v>0</v>
      </c>
      <c r="J89" s="46"/>
    </row>
    <row r="90" spans="1:10" ht="18.75" customHeight="1">
      <c r="A90" s="71" t="s">
        <v>44</v>
      </c>
      <c r="B90" s="77"/>
      <c r="C90" s="102">
        <v>2022</v>
      </c>
      <c r="D90" s="10">
        <f t="shared" ref="D90:I90" si="28">D43+D58</f>
        <v>60145.890500000001</v>
      </c>
      <c r="E90" s="10">
        <f t="shared" si="28"/>
        <v>0</v>
      </c>
      <c r="F90" s="10">
        <f t="shared" si="28"/>
        <v>13976.516</v>
      </c>
      <c r="G90" s="10">
        <f t="shared" si="28"/>
        <v>12703.894499999997</v>
      </c>
      <c r="H90" s="10">
        <f t="shared" si="28"/>
        <v>33465.480000000003</v>
      </c>
      <c r="I90" s="47">
        <f t="shared" si="28"/>
        <v>0</v>
      </c>
      <c r="J90" s="48" t="s">
        <v>18</v>
      </c>
    </row>
    <row r="91" spans="1:10" ht="18.75" customHeight="1">
      <c r="A91" s="78"/>
      <c r="B91" s="79"/>
      <c r="C91" s="103"/>
      <c r="D91" s="10">
        <f t="shared" ref="D91:I92" si="29">D83</f>
        <v>28626.696380000001</v>
      </c>
      <c r="E91" s="10">
        <f t="shared" si="29"/>
        <v>0</v>
      </c>
      <c r="F91" s="10">
        <f t="shared" si="29"/>
        <v>3526.97</v>
      </c>
      <c r="G91" s="10">
        <f t="shared" si="29"/>
        <v>24099.726380000004</v>
      </c>
      <c r="H91" s="10">
        <f t="shared" si="29"/>
        <v>1000</v>
      </c>
      <c r="I91" s="47">
        <f t="shared" si="29"/>
        <v>0</v>
      </c>
      <c r="J91" s="49" t="s">
        <v>38</v>
      </c>
    </row>
    <row r="92" spans="1:10" ht="18.75" customHeight="1">
      <c r="A92" s="78"/>
      <c r="B92" s="79"/>
      <c r="C92" s="103"/>
      <c r="D92" s="10">
        <f t="shared" si="29"/>
        <v>21380.090069999998</v>
      </c>
      <c r="E92" s="10">
        <f t="shared" si="29"/>
        <v>0</v>
      </c>
      <c r="F92" s="10">
        <f t="shared" si="29"/>
        <v>638.21</v>
      </c>
      <c r="G92" s="10">
        <f t="shared" si="29"/>
        <v>20741.880069999999</v>
      </c>
      <c r="H92" s="10">
        <f t="shared" si="29"/>
        <v>0</v>
      </c>
      <c r="I92" s="47">
        <f t="shared" si="29"/>
        <v>0</v>
      </c>
      <c r="J92" s="49" t="s">
        <v>39</v>
      </c>
    </row>
    <row r="93" spans="1:10" ht="18.75" customHeight="1">
      <c r="A93" s="78"/>
      <c r="B93" s="79"/>
      <c r="C93" s="14" t="s">
        <v>19</v>
      </c>
      <c r="D93" s="15">
        <f t="shared" ref="D93:I93" si="30">D90+D91+D92</f>
        <v>110152.67694999999</v>
      </c>
      <c r="E93" s="15">
        <f t="shared" si="30"/>
        <v>0</v>
      </c>
      <c r="F93" s="15">
        <f t="shared" si="30"/>
        <v>18141.696</v>
      </c>
      <c r="G93" s="15">
        <f t="shared" si="30"/>
        <v>57545.500950000001</v>
      </c>
      <c r="H93" s="15">
        <f t="shared" si="30"/>
        <v>34465.480000000003</v>
      </c>
      <c r="I93" s="50">
        <f t="shared" si="30"/>
        <v>0</v>
      </c>
      <c r="J93" s="51"/>
    </row>
    <row r="94" spans="1:10" ht="18.75" customHeight="1">
      <c r="A94" s="78"/>
      <c r="B94" s="79"/>
      <c r="C94" s="102">
        <v>2023</v>
      </c>
      <c r="D94" s="10">
        <f t="shared" ref="D94:I94" si="31">D44+D59</f>
        <v>71663.365460000001</v>
      </c>
      <c r="E94" s="10">
        <f t="shared" si="31"/>
        <v>0</v>
      </c>
      <c r="F94" s="10">
        <f t="shared" si="31"/>
        <v>19351</v>
      </c>
      <c r="G94" s="10">
        <f t="shared" si="31"/>
        <v>16320.765460000001</v>
      </c>
      <c r="H94" s="10">
        <f t="shared" si="31"/>
        <v>35991.599999999999</v>
      </c>
      <c r="I94" s="47">
        <f t="shared" si="31"/>
        <v>0</v>
      </c>
      <c r="J94" s="48" t="s">
        <v>18</v>
      </c>
    </row>
    <row r="95" spans="1:10" ht="18.75" customHeight="1">
      <c r="A95" s="78"/>
      <c r="B95" s="79"/>
      <c r="C95" s="103"/>
      <c r="D95" s="10">
        <f t="shared" ref="D95:I95" si="32">D86</f>
        <v>47422.668279999998</v>
      </c>
      <c r="E95" s="10">
        <f t="shared" si="32"/>
        <v>0</v>
      </c>
      <c r="F95" s="10">
        <f t="shared" si="32"/>
        <v>0</v>
      </c>
      <c r="G95" s="10">
        <f t="shared" si="32"/>
        <v>46422.668279999998</v>
      </c>
      <c r="H95" s="10">
        <f t="shared" si="32"/>
        <v>1000</v>
      </c>
      <c r="I95" s="47">
        <f t="shared" si="32"/>
        <v>0</v>
      </c>
      <c r="J95" s="49" t="s">
        <v>39</v>
      </c>
    </row>
    <row r="96" spans="1:10" ht="18.75" customHeight="1">
      <c r="A96" s="78"/>
      <c r="B96" s="79"/>
      <c r="C96" s="14" t="s">
        <v>19</v>
      </c>
      <c r="D96" s="15">
        <f>D94+D95</f>
        <v>119086.03374</v>
      </c>
      <c r="E96" s="15">
        <f>E94+E95</f>
        <v>0</v>
      </c>
      <c r="F96" s="15">
        <f t="shared" ref="F96:I96" si="33">F94+F95</f>
        <v>19351</v>
      </c>
      <c r="G96" s="15">
        <f t="shared" si="33"/>
        <v>62743.43374</v>
      </c>
      <c r="H96" s="15">
        <f t="shared" si="33"/>
        <v>36991.599999999999</v>
      </c>
      <c r="I96" s="50">
        <f t="shared" si="33"/>
        <v>0</v>
      </c>
      <c r="J96" s="51"/>
    </row>
    <row r="97" spans="1:10" ht="18.75" customHeight="1">
      <c r="A97" s="78"/>
      <c r="B97" s="79"/>
      <c r="C97" s="102">
        <v>2024</v>
      </c>
      <c r="D97" s="10">
        <f t="shared" ref="D97:I97" si="34">D45+D60</f>
        <v>60302.100000000006</v>
      </c>
      <c r="E97" s="10">
        <f t="shared" si="34"/>
        <v>0</v>
      </c>
      <c r="F97" s="10">
        <f t="shared" si="34"/>
        <v>13351</v>
      </c>
      <c r="G97" s="10">
        <f t="shared" si="34"/>
        <v>10959.500000000002</v>
      </c>
      <c r="H97" s="10">
        <f t="shared" si="34"/>
        <v>35991.599999999999</v>
      </c>
      <c r="I97" s="47">
        <f t="shared" si="34"/>
        <v>0</v>
      </c>
      <c r="J97" s="48" t="s">
        <v>18</v>
      </c>
    </row>
    <row r="98" spans="1:10" ht="18.75" customHeight="1">
      <c r="A98" s="78"/>
      <c r="B98" s="79"/>
      <c r="C98" s="103"/>
      <c r="D98" s="10">
        <f t="shared" ref="D98:I98" si="35">D87</f>
        <v>40570.700000000004</v>
      </c>
      <c r="E98" s="10">
        <f t="shared" si="35"/>
        <v>0</v>
      </c>
      <c r="F98" s="10">
        <f t="shared" si="35"/>
        <v>0</v>
      </c>
      <c r="G98" s="10">
        <f t="shared" si="35"/>
        <v>39570.700000000004</v>
      </c>
      <c r="H98" s="10">
        <f t="shared" si="35"/>
        <v>1000</v>
      </c>
      <c r="I98" s="47">
        <f t="shared" si="35"/>
        <v>0</v>
      </c>
      <c r="J98" s="49" t="s">
        <v>39</v>
      </c>
    </row>
    <row r="99" spans="1:10" ht="18.75" customHeight="1">
      <c r="A99" s="78"/>
      <c r="B99" s="79"/>
      <c r="C99" s="52" t="s">
        <v>19</v>
      </c>
      <c r="D99" s="15">
        <f>D97+D98</f>
        <v>100872.80000000002</v>
      </c>
      <c r="E99" s="15">
        <f>E97+E98</f>
        <v>0</v>
      </c>
      <c r="F99" s="15">
        <f t="shared" ref="F99:I99" si="36">F97+F98</f>
        <v>13351</v>
      </c>
      <c r="G99" s="15">
        <f t="shared" si="36"/>
        <v>50530.200000000004</v>
      </c>
      <c r="H99" s="15">
        <f t="shared" si="36"/>
        <v>36991.599999999999</v>
      </c>
      <c r="I99" s="50">
        <f t="shared" si="36"/>
        <v>0</v>
      </c>
      <c r="J99" s="51"/>
    </row>
    <row r="100" spans="1:10" ht="18.75" customHeight="1">
      <c r="A100" s="78"/>
      <c r="B100" s="79"/>
      <c r="C100" s="102">
        <v>2025</v>
      </c>
      <c r="D100" s="10">
        <f t="shared" ref="D100:I100" si="37">D46+D61</f>
        <v>60639.5</v>
      </c>
      <c r="E100" s="10">
        <f t="shared" si="37"/>
        <v>0</v>
      </c>
      <c r="F100" s="10">
        <f t="shared" si="37"/>
        <v>13351</v>
      </c>
      <c r="G100" s="10">
        <f t="shared" si="37"/>
        <v>11296.9</v>
      </c>
      <c r="H100" s="10">
        <f t="shared" si="37"/>
        <v>35991.599999999999</v>
      </c>
      <c r="I100" s="47">
        <f t="shared" si="37"/>
        <v>0</v>
      </c>
      <c r="J100" s="48" t="s">
        <v>18</v>
      </c>
    </row>
    <row r="101" spans="1:10" ht="18.75" customHeight="1">
      <c r="A101" s="78"/>
      <c r="B101" s="79"/>
      <c r="C101" s="103"/>
      <c r="D101" s="10">
        <f t="shared" ref="D101:I101" si="38">D88</f>
        <v>42411.299999999996</v>
      </c>
      <c r="E101" s="10">
        <f t="shared" si="38"/>
        <v>0</v>
      </c>
      <c r="F101" s="10">
        <f t="shared" si="38"/>
        <v>0</v>
      </c>
      <c r="G101" s="10">
        <f t="shared" si="38"/>
        <v>41411.299999999996</v>
      </c>
      <c r="H101" s="10">
        <f t="shared" si="38"/>
        <v>1000</v>
      </c>
      <c r="I101" s="47">
        <f t="shared" si="38"/>
        <v>0</v>
      </c>
      <c r="J101" s="49" t="s">
        <v>39</v>
      </c>
    </row>
    <row r="102" spans="1:10" ht="18.75" customHeight="1">
      <c r="A102" s="80"/>
      <c r="B102" s="81"/>
      <c r="C102" s="14" t="s">
        <v>19</v>
      </c>
      <c r="D102" s="15">
        <f>D100+D101</f>
        <v>103050.79999999999</v>
      </c>
      <c r="E102" s="15">
        <f>E100+E101</f>
        <v>0</v>
      </c>
      <c r="F102" s="15">
        <f t="shared" ref="F102:I102" si="39">F100+F101</f>
        <v>13351</v>
      </c>
      <c r="G102" s="15">
        <f t="shared" si="39"/>
        <v>52708.2</v>
      </c>
      <c r="H102" s="15">
        <f t="shared" si="39"/>
        <v>36991.599999999999</v>
      </c>
      <c r="I102" s="15">
        <f t="shared" si="39"/>
        <v>0</v>
      </c>
      <c r="J102" s="53"/>
    </row>
    <row r="103" spans="1:10" ht="37.15" customHeight="1">
      <c r="A103" s="82" t="s">
        <v>45</v>
      </c>
      <c r="B103" s="83"/>
      <c r="C103" s="54" t="s">
        <v>21</v>
      </c>
      <c r="D103" s="17">
        <f t="shared" ref="D103:I103" si="40">D93+D96+D99+D102</f>
        <v>433162.31069000001</v>
      </c>
      <c r="E103" s="17">
        <f t="shared" si="40"/>
        <v>0</v>
      </c>
      <c r="F103" s="17">
        <f t="shared" si="40"/>
        <v>64194.695999999996</v>
      </c>
      <c r="G103" s="17">
        <f t="shared" si="40"/>
        <v>223527.33468999999</v>
      </c>
      <c r="H103" s="17">
        <f t="shared" si="40"/>
        <v>145440.28</v>
      </c>
      <c r="I103" s="17">
        <f t="shared" si="40"/>
        <v>0</v>
      </c>
      <c r="J103" s="18"/>
    </row>
    <row r="104" spans="1:10" ht="18.75" customHeight="1">
      <c r="A104" s="102" t="s">
        <v>46</v>
      </c>
      <c r="B104" s="77"/>
      <c r="C104" s="102">
        <v>2022</v>
      </c>
      <c r="D104" s="10">
        <f t="shared" ref="D104:D106" si="41">E104+F104+G104+H104+I104</f>
        <v>70145.890500000009</v>
      </c>
      <c r="E104" s="10">
        <f>E43+E58+E13</f>
        <v>10000</v>
      </c>
      <c r="F104" s="10">
        <f>F43+F58+F13</f>
        <v>13976.516</v>
      </c>
      <c r="G104" s="10">
        <f>G43+G58+G13</f>
        <v>12703.894499999997</v>
      </c>
      <c r="H104" s="10">
        <f>H43+H58+H13</f>
        <v>33465.480000000003</v>
      </c>
      <c r="I104" s="55">
        <f>I43+I58</f>
        <v>0</v>
      </c>
      <c r="J104" s="56" t="s">
        <v>18</v>
      </c>
    </row>
    <row r="105" spans="1:10" ht="20.25" customHeight="1">
      <c r="A105" s="78"/>
      <c r="B105" s="79"/>
      <c r="C105" s="103"/>
      <c r="D105" s="10">
        <f t="shared" si="41"/>
        <v>28626.696380000005</v>
      </c>
      <c r="E105" s="10">
        <f t="shared" ref="E105:I106" si="42">E83</f>
        <v>0</v>
      </c>
      <c r="F105" s="10">
        <f t="shared" si="42"/>
        <v>3526.97</v>
      </c>
      <c r="G105" s="10">
        <f t="shared" si="42"/>
        <v>24099.726380000004</v>
      </c>
      <c r="H105" s="10">
        <f t="shared" si="42"/>
        <v>1000</v>
      </c>
      <c r="I105" s="55">
        <f t="shared" si="42"/>
        <v>0</v>
      </c>
      <c r="J105" s="57" t="s">
        <v>38</v>
      </c>
    </row>
    <row r="106" spans="1:10" ht="19.5" customHeight="1">
      <c r="A106" s="78"/>
      <c r="B106" s="79"/>
      <c r="C106" s="103"/>
      <c r="D106" s="10">
        <f t="shared" si="41"/>
        <v>21380.090069999998</v>
      </c>
      <c r="E106" s="10">
        <f t="shared" si="42"/>
        <v>0</v>
      </c>
      <c r="F106" s="10">
        <f t="shared" si="42"/>
        <v>638.21</v>
      </c>
      <c r="G106" s="10">
        <f t="shared" si="42"/>
        <v>20741.880069999999</v>
      </c>
      <c r="H106" s="10">
        <f t="shared" si="42"/>
        <v>0</v>
      </c>
      <c r="I106" s="55">
        <f t="shared" si="42"/>
        <v>0</v>
      </c>
      <c r="J106" s="57" t="s">
        <v>39</v>
      </c>
    </row>
    <row r="107" spans="1:10" ht="18" customHeight="1">
      <c r="A107" s="78"/>
      <c r="B107" s="79"/>
      <c r="C107" s="16" t="s">
        <v>19</v>
      </c>
      <c r="D107" s="58">
        <f t="shared" ref="D107:I107" si="43">D104+D105+D106</f>
        <v>120152.67695000002</v>
      </c>
      <c r="E107" s="58">
        <f t="shared" si="43"/>
        <v>10000</v>
      </c>
      <c r="F107" s="58">
        <f t="shared" si="43"/>
        <v>18141.696</v>
      </c>
      <c r="G107" s="58">
        <f t="shared" si="43"/>
        <v>57545.500950000001</v>
      </c>
      <c r="H107" s="58">
        <f t="shared" si="43"/>
        <v>34465.480000000003</v>
      </c>
      <c r="I107" s="58">
        <f t="shared" si="43"/>
        <v>0</v>
      </c>
      <c r="J107" s="59"/>
    </row>
    <row r="108" spans="1:10" ht="18" customHeight="1">
      <c r="A108" s="78"/>
      <c r="B108" s="79"/>
      <c r="C108" s="102">
        <v>2023</v>
      </c>
      <c r="D108" s="55">
        <f t="shared" ref="D108:D109" si="44">E108+F108+G108+H108+I108</f>
        <v>71663.365460000001</v>
      </c>
      <c r="E108" s="55">
        <f>E44+E59</f>
        <v>0</v>
      </c>
      <c r="F108" s="55">
        <f>F44+F59</f>
        <v>19351</v>
      </c>
      <c r="G108" s="55">
        <f>G44+G59</f>
        <v>16320.765460000001</v>
      </c>
      <c r="H108" s="55">
        <f>H44+H59</f>
        <v>35991.599999999999</v>
      </c>
      <c r="I108" s="55">
        <f>I44+I59</f>
        <v>0</v>
      </c>
      <c r="J108" s="56" t="s">
        <v>18</v>
      </c>
    </row>
    <row r="109" spans="1:10" ht="18" customHeight="1">
      <c r="A109" s="78"/>
      <c r="B109" s="79"/>
      <c r="C109" s="103"/>
      <c r="D109" s="55">
        <f t="shared" si="44"/>
        <v>47422.668279999998</v>
      </c>
      <c r="E109" s="55">
        <f>E86</f>
        <v>0</v>
      </c>
      <c r="F109" s="55">
        <f>F86</f>
        <v>0</v>
      </c>
      <c r="G109" s="55">
        <f>G86</f>
        <v>46422.668279999998</v>
      </c>
      <c r="H109" s="55">
        <f>H86</f>
        <v>1000</v>
      </c>
      <c r="I109" s="55">
        <f>I86</f>
        <v>0</v>
      </c>
      <c r="J109" s="57" t="s">
        <v>39</v>
      </c>
    </row>
    <row r="110" spans="1:10" ht="18" customHeight="1">
      <c r="A110" s="78"/>
      <c r="B110" s="79"/>
      <c r="C110" s="16" t="s">
        <v>19</v>
      </c>
      <c r="D110" s="58">
        <f>D108+D109</f>
        <v>119086.03374</v>
      </c>
      <c r="E110" s="58">
        <f>E108+E109</f>
        <v>0</v>
      </c>
      <c r="F110" s="58">
        <f t="shared" ref="F110:I110" si="45">F108+F109</f>
        <v>19351</v>
      </c>
      <c r="G110" s="58">
        <f t="shared" si="45"/>
        <v>62743.43374</v>
      </c>
      <c r="H110" s="58">
        <f t="shared" si="45"/>
        <v>36991.599999999999</v>
      </c>
      <c r="I110" s="58">
        <f t="shared" si="45"/>
        <v>0</v>
      </c>
      <c r="J110" s="59"/>
    </row>
    <row r="111" spans="1:10" ht="18" customHeight="1">
      <c r="A111" s="78"/>
      <c r="B111" s="79"/>
      <c r="C111" s="102">
        <v>2024</v>
      </c>
      <c r="D111" s="55">
        <f t="shared" ref="D111:D112" si="46">E111+F111+G111+H111+I111</f>
        <v>60302.1</v>
      </c>
      <c r="E111" s="55">
        <f>E45+E60</f>
        <v>0</v>
      </c>
      <c r="F111" s="55">
        <f>F45+F60</f>
        <v>13351</v>
      </c>
      <c r="G111" s="55">
        <f>G45+G60</f>
        <v>10959.500000000002</v>
      </c>
      <c r="H111" s="55">
        <f>H45+H60</f>
        <v>35991.599999999999</v>
      </c>
      <c r="I111" s="55">
        <f>I45+I60</f>
        <v>0</v>
      </c>
      <c r="J111" s="56" t="s">
        <v>18</v>
      </c>
    </row>
    <row r="112" spans="1:10" ht="18" customHeight="1">
      <c r="A112" s="78"/>
      <c r="B112" s="79"/>
      <c r="C112" s="103"/>
      <c r="D112" s="55">
        <f t="shared" si="46"/>
        <v>40570.700000000004</v>
      </c>
      <c r="E112" s="55">
        <f>E87</f>
        <v>0</v>
      </c>
      <c r="F112" s="55">
        <f>F87</f>
        <v>0</v>
      </c>
      <c r="G112" s="55">
        <f>G87</f>
        <v>39570.700000000004</v>
      </c>
      <c r="H112" s="55">
        <f>H87</f>
        <v>1000</v>
      </c>
      <c r="I112" s="55">
        <f>I87</f>
        <v>0</v>
      </c>
      <c r="J112" s="57" t="s">
        <v>39</v>
      </c>
    </row>
    <row r="113" spans="1:10" ht="18" customHeight="1">
      <c r="A113" s="78"/>
      <c r="B113" s="79"/>
      <c r="C113" s="54" t="s">
        <v>19</v>
      </c>
      <c r="D113" s="58">
        <f>D111+D112</f>
        <v>100872.8</v>
      </c>
      <c r="E113" s="58">
        <f>E111+E112</f>
        <v>0</v>
      </c>
      <c r="F113" s="58">
        <f t="shared" ref="F113:I113" si="47">F111+F112</f>
        <v>13351</v>
      </c>
      <c r="G113" s="58">
        <f t="shared" si="47"/>
        <v>50530.200000000004</v>
      </c>
      <c r="H113" s="58">
        <f t="shared" si="47"/>
        <v>36991.599999999999</v>
      </c>
      <c r="I113" s="58">
        <f t="shared" si="47"/>
        <v>0</v>
      </c>
      <c r="J113" s="59"/>
    </row>
    <row r="114" spans="1:10" ht="18" customHeight="1">
      <c r="A114" s="78"/>
      <c r="B114" s="79"/>
      <c r="C114" s="102">
        <v>2025</v>
      </c>
      <c r="D114" s="55">
        <f t="shared" ref="D114:D115" si="48">E114+F114+G114+H114+I114</f>
        <v>60639.5</v>
      </c>
      <c r="E114" s="55">
        <f>E46+E61</f>
        <v>0</v>
      </c>
      <c r="F114" s="55">
        <f>F46+F61</f>
        <v>13351</v>
      </c>
      <c r="G114" s="55">
        <f>G46+G61</f>
        <v>11296.9</v>
      </c>
      <c r="H114" s="55">
        <f>H46+H61</f>
        <v>35991.599999999999</v>
      </c>
      <c r="I114" s="55">
        <f>I46+I61</f>
        <v>0</v>
      </c>
      <c r="J114" s="56" t="s">
        <v>18</v>
      </c>
    </row>
    <row r="115" spans="1:10" ht="18" customHeight="1">
      <c r="A115" s="78"/>
      <c r="B115" s="79"/>
      <c r="C115" s="103"/>
      <c r="D115" s="55">
        <f t="shared" si="48"/>
        <v>42411.299999999996</v>
      </c>
      <c r="E115" s="55">
        <f>E88</f>
        <v>0</v>
      </c>
      <c r="F115" s="55">
        <f>F88</f>
        <v>0</v>
      </c>
      <c r="G115" s="55">
        <f>G88</f>
        <v>41411.299999999996</v>
      </c>
      <c r="H115" s="55">
        <f>H88</f>
        <v>1000</v>
      </c>
      <c r="I115" s="55">
        <f>I88</f>
        <v>0</v>
      </c>
      <c r="J115" s="57" t="s">
        <v>39</v>
      </c>
    </row>
    <row r="116" spans="1:10" ht="17.25" customHeight="1">
      <c r="A116" s="78"/>
      <c r="B116" s="79"/>
      <c r="C116" s="16" t="s">
        <v>19</v>
      </c>
      <c r="D116" s="58">
        <f>D114+D115</f>
        <v>103050.79999999999</v>
      </c>
      <c r="E116" s="58">
        <f>E114+E115</f>
        <v>0</v>
      </c>
      <c r="F116" s="58">
        <f t="shared" ref="F116:I116" si="49">F114+F115</f>
        <v>13351</v>
      </c>
      <c r="G116" s="58">
        <f t="shared" si="49"/>
        <v>52708.2</v>
      </c>
      <c r="H116" s="58">
        <f t="shared" si="49"/>
        <v>36991.599999999999</v>
      </c>
      <c r="I116" s="58">
        <f t="shared" si="49"/>
        <v>0</v>
      </c>
      <c r="J116" s="59"/>
    </row>
    <row r="117" spans="1:10" ht="21" customHeight="1">
      <c r="A117" s="104" t="s">
        <v>20</v>
      </c>
      <c r="B117" s="105"/>
      <c r="C117" s="60" t="s">
        <v>21</v>
      </c>
      <c r="D117" s="61">
        <f t="shared" ref="D117:I117" si="50">D107+D110+D113+D116</f>
        <v>443162.31069000001</v>
      </c>
      <c r="E117" s="61">
        <f t="shared" si="50"/>
        <v>10000</v>
      </c>
      <c r="F117" s="61">
        <f t="shared" si="50"/>
        <v>64194.695999999996</v>
      </c>
      <c r="G117" s="61">
        <f t="shared" si="50"/>
        <v>223527.33468999999</v>
      </c>
      <c r="H117" s="61">
        <f t="shared" si="50"/>
        <v>145440.28</v>
      </c>
      <c r="I117" s="61">
        <f t="shared" si="50"/>
        <v>0</v>
      </c>
      <c r="J117" s="62"/>
    </row>
  </sheetData>
  <mergeCells count="68">
    <mergeCell ref="A117:B117"/>
    <mergeCell ref="A103:B103"/>
    <mergeCell ref="A104:B116"/>
    <mergeCell ref="C104:C106"/>
    <mergeCell ref="C108:C109"/>
    <mergeCell ref="C111:C112"/>
    <mergeCell ref="C114:C115"/>
    <mergeCell ref="A83:B88"/>
    <mergeCell ref="C83:C84"/>
    <mergeCell ref="A89:B89"/>
    <mergeCell ref="A90:B102"/>
    <mergeCell ref="C90:C92"/>
    <mergeCell ref="C94:C95"/>
    <mergeCell ref="C97:C98"/>
    <mergeCell ref="C100:C101"/>
    <mergeCell ref="A74:A76"/>
    <mergeCell ref="B74:B76"/>
    <mergeCell ref="C74:C75"/>
    <mergeCell ref="A77:A82"/>
    <mergeCell ref="B77:B82"/>
    <mergeCell ref="C77:C78"/>
    <mergeCell ref="A64:A69"/>
    <mergeCell ref="B64:B69"/>
    <mergeCell ref="C64:C65"/>
    <mergeCell ref="A70:A73"/>
    <mergeCell ref="B70:B73"/>
    <mergeCell ref="A53:A56"/>
    <mergeCell ref="B53:B56"/>
    <mergeCell ref="A58:B61"/>
    <mergeCell ref="A62:B62"/>
    <mergeCell ref="A63:J63"/>
    <mergeCell ref="A43:B46"/>
    <mergeCell ref="A47:B47"/>
    <mergeCell ref="A48:J48"/>
    <mergeCell ref="A49:A52"/>
    <mergeCell ref="B49:B52"/>
    <mergeCell ref="A28:A31"/>
    <mergeCell ref="B28:B31"/>
    <mergeCell ref="A32:A35"/>
    <mergeCell ref="B32:B35"/>
    <mergeCell ref="A36:A39"/>
    <mergeCell ref="B36:B39"/>
    <mergeCell ref="A21:B21"/>
    <mergeCell ref="A22:J22"/>
    <mergeCell ref="A23:J23"/>
    <mergeCell ref="A24:A27"/>
    <mergeCell ref="B24:B27"/>
    <mergeCell ref="A11:J11"/>
    <mergeCell ref="A12:J12"/>
    <mergeCell ref="A13:A16"/>
    <mergeCell ref="B13:B16"/>
    <mergeCell ref="A17:B20"/>
    <mergeCell ref="I1:J1"/>
    <mergeCell ref="I2:J2"/>
    <mergeCell ref="A3:J3"/>
    <mergeCell ref="A4:J4"/>
    <mergeCell ref="A6:A9"/>
    <mergeCell ref="B6:B9"/>
    <mergeCell ref="C6:C9"/>
    <mergeCell ref="D6:I6"/>
    <mergeCell ref="J6:J9"/>
    <mergeCell ref="D7:I7"/>
    <mergeCell ref="D8:D9"/>
    <mergeCell ref="E8:E9"/>
    <mergeCell ref="F8:F9"/>
    <mergeCell ref="G8:G9"/>
    <mergeCell ref="H8:H9"/>
    <mergeCell ref="I8:I9"/>
  </mergeCells>
  <pageMargins left="0.23622047244094491" right="0.23622047244094491" top="0.23622047244094491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Мурашова И.В.</cp:lastModifiedBy>
  <cp:revision>1</cp:revision>
  <cp:lastPrinted>2023-04-27T06:06:36Z</cp:lastPrinted>
  <dcterms:modified xsi:type="dcterms:W3CDTF">2023-04-27T06:06:39Z</dcterms:modified>
</cp:coreProperties>
</file>