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955" windowHeight="9720"/>
  </bookViews>
  <sheets>
    <sheet name="приложение 2" sheetId="1" r:id="rId1"/>
  </sheets>
  <calcPr calcId="125725"/>
</workbook>
</file>

<file path=xl/calcChain.xml><?xml version="1.0" encoding="utf-8"?>
<calcChain xmlns="http://schemas.openxmlformats.org/spreadsheetml/2006/main">
  <c r="I102" i="1"/>
  <c r="I118" s="1"/>
  <c r="H102"/>
  <c r="H118" s="1"/>
  <c r="G102"/>
  <c r="G135" s="1"/>
  <c r="F102"/>
  <c r="F135" s="1"/>
  <c r="E102"/>
  <c r="E118" s="1"/>
  <c r="D102"/>
  <c r="D118" s="1"/>
  <c r="I101"/>
  <c r="I132" s="1"/>
  <c r="H101"/>
  <c r="H132" s="1"/>
  <c r="G101"/>
  <c r="G115" s="1"/>
  <c r="F101"/>
  <c r="F115" s="1"/>
  <c r="E101"/>
  <c r="E132" s="1"/>
  <c r="I100"/>
  <c r="I112" s="1"/>
  <c r="H100"/>
  <c r="H112" s="1"/>
  <c r="G100"/>
  <c r="G129" s="1"/>
  <c r="F100"/>
  <c r="F129" s="1"/>
  <c r="E100"/>
  <c r="E112" s="1"/>
  <c r="D100"/>
  <c r="D112" s="1"/>
  <c r="I99"/>
  <c r="I126" s="1"/>
  <c r="H99"/>
  <c r="H126" s="1"/>
  <c r="G99"/>
  <c r="G109" s="1"/>
  <c r="F99"/>
  <c r="F109" s="1"/>
  <c r="E99"/>
  <c r="E126" s="1"/>
  <c r="I97"/>
  <c r="I106" s="1"/>
  <c r="H97"/>
  <c r="H106" s="1"/>
  <c r="G97"/>
  <c r="G123" s="1"/>
  <c r="F97"/>
  <c r="F123" s="1"/>
  <c r="E97"/>
  <c r="E106" s="1"/>
  <c r="I96"/>
  <c r="I122" s="1"/>
  <c r="H96"/>
  <c r="H122" s="1"/>
  <c r="G96"/>
  <c r="G105" s="1"/>
  <c r="F96"/>
  <c r="F105" s="1"/>
  <c r="E96"/>
  <c r="E122" s="1"/>
  <c r="D95"/>
  <c r="D94"/>
  <c r="D93"/>
  <c r="D92"/>
  <c r="I91"/>
  <c r="H91"/>
  <c r="G91"/>
  <c r="F91"/>
  <c r="E91"/>
  <c r="D90"/>
  <c r="D89"/>
  <c r="D91" s="1"/>
  <c r="I88"/>
  <c r="H88"/>
  <c r="G88"/>
  <c r="F88"/>
  <c r="E88"/>
  <c r="D87"/>
  <c r="D86"/>
  <c r="D88" s="1"/>
  <c r="D85"/>
  <c r="D84"/>
  <c r="D83"/>
  <c r="D82"/>
  <c r="D81"/>
  <c r="D80"/>
  <c r="D79"/>
  <c r="D78"/>
  <c r="D77"/>
  <c r="I76"/>
  <c r="H76"/>
  <c r="G76"/>
  <c r="F76"/>
  <c r="E76"/>
  <c r="D75"/>
  <c r="D97" s="1"/>
  <c r="D106" s="1"/>
  <c r="D74"/>
  <c r="D96" s="1"/>
  <c r="I71"/>
  <c r="H71"/>
  <c r="G71"/>
  <c r="F71"/>
  <c r="E71"/>
  <c r="I70"/>
  <c r="H70"/>
  <c r="G70"/>
  <c r="F70"/>
  <c r="E70"/>
  <c r="I69"/>
  <c r="H69"/>
  <c r="G69"/>
  <c r="F69"/>
  <c r="E69"/>
  <c r="D69" s="1"/>
  <c r="I68"/>
  <c r="H68"/>
  <c r="G68"/>
  <c r="F68"/>
  <c r="E68"/>
  <c r="I67"/>
  <c r="I72" s="1"/>
  <c r="H67"/>
  <c r="H72" s="1"/>
  <c r="G67"/>
  <c r="G72" s="1"/>
  <c r="F67"/>
  <c r="F72" s="1"/>
  <c r="E67"/>
  <c r="E72" s="1"/>
  <c r="D66"/>
  <c r="D65"/>
  <c r="D64"/>
  <c r="D63"/>
  <c r="D62"/>
  <c r="D61"/>
  <c r="D60"/>
  <c r="D71" s="1"/>
  <c r="D59"/>
  <c r="D70" s="1"/>
  <c r="D58"/>
  <c r="D57"/>
  <c r="D68" s="1"/>
  <c r="D56"/>
  <c r="D67" s="1"/>
  <c r="I53"/>
  <c r="H53"/>
  <c r="G53"/>
  <c r="F53"/>
  <c r="E53"/>
  <c r="I52"/>
  <c r="I114" s="1"/>
  <c r="H52"/>
  <c r="H114" s="1"/>
  <c r="G52"/>
  <c r="G131" s="1"/>
  <c r="F52"/>
  <c r="F131" s="1"/>
  <c r="E52"/>
  <c r="E114" s="1"/>
  <c r="I51"/>
  <c r="I128" s="1"/>
  <c r="H51"/>
  <c r="H128" s="1"/>
  <c r="G51"/>
  <c r="G111" s="1"/>
  <c r="F51"/>
  <c r="F111" s="1"/>
  <c r="E51"/>
  <c r="E128" s="1"/>
  <c r="I50"/>
  <c r="I108" s="1"/>
  <c r="H50"/>
  <c r="H108" s="1"/>
  <c r="G50"/>
  <c r="G125" s="1"/>
  <c r="F50"/>
  <c r="F125" s="1"/>
  <c r="E50"/>
  <c r="E108" s="1"/>
  <c r="I49"/>
  <c r="I104" s="1"/>
  <c r="H49"/>
  <c r="H104" s="1"/>
  <c r="G49"/>
  <c r="G121" s="1"/>
  <c r="F49"/>
  <c r="F121" s="1"/>
  <c r="E49"/>
  <c r="E104" s="1"/>
  <c r="D48"/>
  <c r="D47"/>
  <c r="D46"/>
  <c r="D45"/>
  <c r="D44"/>
  <c r="D43"/>
  <c r="D42"/>
  <c r="D41"/>
  <c r="D40"/>
  <c r="D39"/>
  <c r="D38"/>
  <c r="D37"/>
  <c r="D36"/>
  <c r="D35"/>
  <c r="D34"/>
  <c r="D52" s="1"/>
  <c r="D114" s="1"/>
  <c r="D33"/>
  <c r="D51" s="1"/>
  <c r="D32"/>
  <c r="D50" s="1"/>
  <c r="D31"/>
  <c r="D49" s="1"/>
  <c r="D30"/>
  <c r="D53" s="1"/>
  <c r="D29"/>
  <c r="D28"/>
  <c r="D27"/>
  <c r="D26"/>
  <c r="I22"/>
  <c r="I134" s="1"/>
  <c r="H22"/>
  <c r="H134" s="1"/>
  <c r="G22"/>
  <c r="G117" s="1"/>
  <c r="F22"/>
  <c r="F117" s="1"/>
  <c r="E22"/>
  <c r="E134" s="1"/>
  <c r="I21"/>
  <c r="H21"/>
  <c r="G21"/>
  <c r="F21"/>
  <c r="E21"/>
  <c r="I20"/>
  <c r="H20"/>
  <c r="G20"/>
  <c r="F20"/>
  <c r="E20"/>
  <c r="I19"/>
  <c r="H19"/>
  <c r="G19"/>
  <c r="F19"/>
  <c r="E19"/>
  <c r="I18"/>
  <c r="I23" s="1"/>
  <c r="H18"/>
  <c r="H23" s="1"/>
  <c r="G18"/>
  <c r="G23" s="1"/>
  <c r="F18"/>
  <c r="F23" s="1"/>
  <c r="E18"/>
  <c r="E23" s="1"/>
  <c r="D17"/>
  <c r="D22" s="1"/>
  <c r="D16"/>
  <c r="D21" s="1"/>
  <c r="D15"/>
  <c r="D20" s="1"/>
  <c r="D14"/>
  <c r="D19" s="1"/>
  <c r="D13"/>
  <c r="D18" s="1"/>
  <c r="D104" l="1"/>
  <c r="D107" s="1"/>
  <c r="D54"/>
  <c r="D98"/>
  <c r="D105"/>
  <c r="E136"/>
  <c r="F119"/>
  <c r="H130"/>
  <c r="D72"/>
  <c r="D111"/>
  <c r="D113" s="1"/>
  <c r="G119"/>
  <c r="D23"/>
  <c r="D117"/>
  <c r="D119" s="1"/>
  <c r="H136"/>
  <c r="D108"/>
  <c r="D110" s="1"/>
  <c r="F113"/>
  <c r="E116"/>
  <c r="I116"/>
  <c r="E54"/>
  <c r="I54"/>
  <c r="G98"/>
  <c r="G103" s="1"/>
  <c r="G104"/>
  <c r="E105"/>
  <c r="E107" s="1"/>
  <c r="I105"/>
  <c r="I107" s="1"/>
  <c r="G106"/>
  <c r="G108"/>
  <c r="G110" s="1"/>
  <c r="E109"/>
  <c r="E110" s="1"/>
  <c r="I109"/>
  <c r="I110" s="1"/>
  <c r="E111"/>
  <c r="E113" s="1"/>
  <c r="I111"/>
  <c r="I113" s="1"/>
  <c r="G112"/>
  <c r="G113" s="1"/>
  <c r="G114"/>
  <c r="G116" s="1"/>
  <c r="E115"/>
  <c r="I115"/>
  <c r="E117"/>
  <c r="E119" s="1"/>
  <c r="I117"/>
  <c r="I119" s="1"/>
  <c r="G118"/>
  <c r="E121"/>
  <c r="I121"/>
  <c r="I124" s="1"/>
  <c r="G122"/>
  <c r="G124" s="1"/>
  <c r="G137" s="1"/>
  <c r="E123"/>
  <c r="I123"/>
  <c r="E125"/>
  <c r="I125"/>
  <c r="I127" s="1"/>
  <c r="G126"/>
  <c r="G127" s="1"/>
  <c r="G128"/>
  <c r="G130" s="1"/>
  <c r="E129"/>
  <c r="D129" s="1"/>
  <c r="I129"/>
  <c r="I130" s="1"/>
  <c r="E131"/>
  <c r="I131"/>
  <c r="I133" s="1"/>
  <c r="G132"/>
  <c r="G133" s="1"/>
  <c r="G134"/>
  <c r="G136" s="1"/>
  <c r="E135"/>
  <c r="I135"/>
  <c r="I136" s="1"/>
  <c r="H54"/>
  <c r="F98"/>
  <c r="F103" s="1"/>
  <c r="D99"/>
  <c r="D109" s="1"/>
  <c r="D101"/>
  <c r="D115" s="1"/>
  <c r="D116" s="1"/>
  <c r="F104"/>
  <c r="F107" s="1"/>
  <c r="F120" s="1"/>
  <c r="H105"/>
  <c r="H107" s="1"/>
  <c r="H120" s="1"/>
  <c r="F106"/>
  <c r="F108"/>
  <c r="F110" s="1"/>
  <c r="H109"/>
  <c r="H110" s="1"/>
  <c r="H111"/>
  <c r="H113" s="1"/>
  <c r="F112"/>
  <c r="F114"/>
  <c r="F116" s="1"/>
  <c r="H115"/>
  <c r="H116" s="1"/>
  <c r="H117"/>
  <c r="H119" s="1"/>
  <c r="F118"/>
  <c r="H121"/>
  <c r="H124" s="1"/>
  <c r="H137" s="1"/>
  <c r="F122"/>
  <c r="D122" s="1"/>
  <c r="H123"/>
  <c r="H125"/>
  <c r="H127" s="1"/>
  <c r="F126"/>
  <c r="F127" s="1"/>
  <c r="F128"/>
  <c r="F130" s="1"/>
  <c r="H129"/>
  <c r="H131"/>
  <c r="H133" s="1"/>
  <c r="F132"/>
  <c r="D132" s="1"/>
  <c r="F134"/>
  <c r="F136" s="1"/>
  <c r="H135"/>
  <c r="G54"/>
  <c r="D76"/>
  <c r="E98"/>
  <c r="E103" s="1"/>
  <c r="I98"/>
  <c r="I103" s="1"/>
  <c r="F54"/>
  <c r="H98"/>
  <c r="H103" s="1"/>
  <c r="E120" l="1"/>
  <c r="I120"/>
  <c r="I137"/>
  <c r="D120"/>
  <c r="D125"/>
  <c r="D127" s="1"/>
  <c r="E127"/>
  <c r="D131"/>
  <c r="D133" s="1"/>
  <c r="E133"/>
  <c r="E130"/>
  <c r="D134"/>
  <c r="D136" s="1"/>
  <c r="F133"/>
  <c r="D135"/>
  <c r="D123"/>
  <c r="D126"/>
  <c r="F124"/>
  <c r="F137" s="1"/>
  <c r="D103"/>
  <c r="E124"/>
  <c r="E137" s="1"/>
  <c r="D121"/>
  <c r="G107"/>
  <c r="G120" s="1"/>
  <c r="D128"/>
  <c r="D130" s="1"/>
  <c r="D124" l="1"/>
  <c r="D137" s="1"/>
</calcChain>
</file>

<file path=xl/sharedStrings.xml><?xml version="1.0" encoding="utf-8"?>
<sst xmlns="http://schemas.openxmlformats.org/spreadsheetml/2006/main" count="171" uniqueCount="48">
  <si>
    <t>Приложение  2 к муниципальной программе 
«Развитие культуры, спорта и молодежной политики на территории Сланцевского муниципального района» на 2020-2026 годы</t>
  </si>
  <si>
    <t>План</t>
  </si>
  <si>
    <t xml:space="preserve"> мероприятий муниципальной программы "Развитие культуры, спорта и молодежной политики на территории Сланцевского муниципального района"</t>
  </si>
  <si>
    <t>№ п/п</t>
  </si>
  <si>
    <t>Мероприятия</t>
  </si>
  <si>
    <t>Годы реализации</t>
  </si>
  <si>
    <t>Планируемые объемы финансирования (тыс. рублей в ценах года реализации мероприятия)</t>
  </si>
  <si>
    <t>Ответственные исполнители</t>
  </si>
  <si>
    <t>в том числе</t>
  </si>
  <si>
    <t>Всего</t>
  </si>
  <si>
    <t>Федеральный бюджет</t>
  </si>
  <si>
    <t>Областной бюджет</t>
  </si>
  <si>
    <t>Бюджет района</t>
  </si>
  <si>
    <t xml:space="preserve">Бюджет поселений </t>
  </si>
  <si>
    <t>Прочие источники</t>
  </si>
  <si>
    <t>Федеральные проекты, входящие в состав национальных проектов</t>
  </si>
  <si>
    <t>Федеральный проект "Культурная среда"</t>
  </si>
  <si>
    <t>Создание модельных мунициальных библиотек</t>
  </si>
  <si>
    <t>СМЦРБ</t>
  </si>
  <si>
    <t>ИТОГО</t>
  </si>
  <si>
    <t>ВСЕГО</t>
  </si>
  <si>
    <t>2022-2026</t>
  </si>
  <si>
    <t>Комплексы процессных мероприятия</t>
  </si>
  <si>
    <t>1. Комплекс процессных мероприятий "Развитие культуры на территории Сланцевского муниципального района"</t>
  </si>
  <si>
    <t>Поддержка творческих инициатив</t>
  </si>
  <si>
    <t>Библиотечное обслуживание населения</t>
  </si>
  <si>
    <t xml:space="preserve">Сохранение кадрового потенциала </t>
  </si>
  <si>
    <t>Комплектование книжных фондов</t>
  </si>
  <si>
    <t>Формирование доступной среды жизнедеятельности для инвалидов в ЛО</t>
  </si>
  <si>
    <t>Развитие инфраструктуры организаций культуры</t>
  </si>
  <si>
    <t>Укрепление материально-технической базы учреждений культуры</t>
  </si>
  <si>
    <t>Итого</t>
  </si>
  <si>
    <t>2. Комплекс процессных мероприятий "Развитие молодежной политики на территории Сланцевского муниципального района"</t>
  </si>
  <si>
    <t>Реализация комплекса мер по созданию условий для успешной социализации и эффективной самореализации молодежи</t>
  </si>
  <si>
    <t xml:space="preserve">Обеспечение деятельности молодежного коворкинг-центра </t>
  </si>
  <si>
    <t>Материально-техническое обеспечение молодежных коворкинг-центров-софинансирование субсидий ОБ</t>
  </si>
  <si>
    <t>3. Комплекс процессных мероприятий "Развитие физической культуры и спорта на территории Сланцевского муниципального района"</t>
  </si>
  <si>
    <t>Обеспечение деятельности муниципальных казенных учреждений физической культуры и спорта</t>
  </si>
  <si>
    <t>ФОК "Сланцы"</t>
  </si>
  <si>
    <t>ФОК СМР</t>
  </si>
  <si>
    <t>итого</t>
  </si>
  <si>
    <t>Обеспечение условий для развития на территории Сланцевского городского поселения физической культуры и массового спорта, организации проведения официальных физкультурно-оздоровительных и спортивных мероприятий</t>
  </si>
  <si>
    <t>Развитие инфраструктуры спортивных объектов</t>
  </si>
  <si>
    <t>Создание условий для развития физической культуры и спорта на территории Сланцевского мунципального района</t>
  </si>
  <si>
    <t>Итого по комплексу процессных мероприятий</t>
  </si>
  <si>
    <t>Всего по комплексу процессных мероприятий</t>
  </si>
  <si>
    <t>ВСЕГО по Программе</t>
  </si>
  <si>
    <t>утвержденной постановлением администрации Сланцевского муниципального района от 30.10.2019 № 1708-п (в редакции постановление администрации Сланцевского муниципального района от 14.08.2023 № 1320-п)</t>
  </si>
</sst>
</file>

<file path=xl/styles.xml><?xml version="1.0" encoding="utf-8"?>
<styleSheet xmlns="http://schemas.openxmlformats.org/spreadsheetml/2006/main">
  <numFmts count="1">
    <numFmt numFmtId="164" formatCode="#,##0.00000"/>
  </numFmts>
  <fonts count="5">
    <font>
      <sz val="11"/>
      <color theme="1"/>
      <name val="Calibri"/>
    </font>
    <font>
      <sz val="12"/>
      <color theme="1"/>
      <name val="Times New Roman"/>
    </font>
    <font>
      <sz val="11"/>
      <color theme="1"/>
      <name val="Times New Roman"/>
    </font>
    <font>
      <b/>
      <sz val="14"/>
      <color theme="1"/>
      <name val="Times New Roman"/>
    </font>
    <font>
      <b/>
      <sz val="12"/>
      <color theme="1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theme="0" tint="-0.24994659260841701"/>
        <bgColor indexed="65"/>
      </patternFill>
    </fill>
    <fill>
      <patternFill patternType="solid">
        <fgColor theme="0" tint="-4.9958800012207406E-2"/>
        <bgColor indexed="65"/>
      </patternFill>
    </fill>
    <fill>
      <patternFill patternType="solid">
        <fgColor theme="9" tint="0.599963377788628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39997558519241921"/>
        <bgColor indexed="65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2" fontId="4" fillId="4" borderId="2" xfId="0" applyNumberFormat="1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164" fontId="4" fillId="5" borderId="2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2" fontId="4" fillId="4" borderId="7" xfId="0" applyNumberFormat="1" applyFont="1" applyFill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164" fontId="4" fillId="6" borderId="2" xfId="0" applyNumberFormat="1" applyFont="1" applyFill="1" applyBorder="1" applyAlignment="1">
      <alignment horizontal="center" vertical="center" wrapText="1"/>
    </xf>
    <xf numFmtId="164" fontId="4" fillId="6" borderId="25" xfId="0" applyNumberFormat="1" applyFont="1" applyFill="1" applyBorder="1" applyAlignment="1">
      <alignment horizontal="center" vertical="center" wrapText="1"/>
    </xf>
    <xf numFmtId="2" fontId="4" fillId="6" borderId="2" xfId="0" applyNumberFormat="1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2" fontId="4" fillId="6" borderId="6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164" fontId="4" fillId="7" borderId="2" xfId="0" applyNumberFormat="1" applyFont="1" applyFill="1" applyBorder="1" applyAlignment="1">
      <alignment horizontal="center" vertical="center" wrapText="1"/>
    </xf>
    <xf numFmtId="2" fontId="4" fillId="7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/>
    </xf>
    <xf numFmtId="164" fontId="4" fillId="7" borderId="2" xfId="0" applyNumberFormat="1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164" fontId="4" fillId="8" borderId="2" xfId="0" applyNumberFormat="1" applyFont="1" applyFill="1" applyBorder="1" applyAlignment="1">
      <alignment horizontal="center"/>
    </xf>
    <xf numFmtId="0" fontId="1" fillId="8" borderId="2" xfId="0" applyFont="1" applyFill="1" applyBorder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7"/>
  <sheetViews>
    <sheetView tabSelected="1" topLeftCell="A118" zoomScale="85" workbookViewId="0">
      <selection activeCell="F8" sqref="F8:F9"/>
    </sheetView>
  </sheetViews>
  <sheetFormatPr defaultColWidth="8.85546875" defaultRowHeight="15.75"/>
  <cols>
    <col min="1" max="1" width="8.85546875" style="1" bestFit="1" customWidth="1"/>
    <col min="2" max="2" width="51.42578125" style="1" customWidth="1"/>
    <col min="3" max="3" width="15.28515625" style="1" customWidth="1"/>
    <col min="4" max="4" width="17.28515625" style="1" customWidth="1"/>
    <col min="5" max="5" width="17" style="1" customWidth="1"/>
    <col min="6" max="6" width="16.7109375" style="1" customWidth="1"/>
    <col min="7" max="7" width="16.85546875" style="1" customWidth="1"/>
    <col min="8" max="9" width="16.5703125" style="1" customWidth="1"/>
    <col min="10" max="10" width="19.7109375" style="1" customWidth="1"/>
    <col min="11" max="11" width="8.85546875" style="1" bestFit="1" customWidth="1"/>
    <col min="12" max="16384" width="8.85546875" style="1"/>
  </cols>
  <sheetData>
    <row r="1" spans="1:10" ht="87" customHeight="1">
      <c r="I1" s="66" t="s">
        <v>0</v>
      </c>
      <c r="J1" s="66"/>
    </row>
    <row r="2" spans="1:10" ht="107.25" customHeight="1">
      <c r="I2" s="66" t="s">
        <v>47</v>
      </c>
      <c r="J2" s="66"/>
    </row>
    <row r="3" spans="1:10" ht="18.75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ht="24" customHeight="1">
      <c r="A4" s="68" t="s">
        <v>2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25.15" customHeight="1">
      <c r="B5" s="2"/>
      <c r="C5" s="2"/>
      <c r="D5" s="2"/>
      <c r="E5" s="2"/>
      <c r="F5" s="2"/>
      <c r="G5" s="2"/>
      <c r="H5" s="2"/>
      <c r="I5" s="3"/>
    </row>
    <row r="6" spans="1:10" ht="25.15" customHeight="1">
      <c r="A6" s="69" t="s">
        <v>3</v>
      </c>
      <c r="B6" s="69" t="s">
        <v>4</v>
      </c>
      <c r="C6" s="69" t="s">
        <v>5</v>
      </c>
      <c r="D6" s="69" t="s">
        <v>6</v>
      </c>
      <c r="E6" s="72"/>
      <c r="F6" s="72"/>
      <c r="G6" s="72"/>
      <c r="H6" s="72"/>
      <c r="I6" s="73"/>
      <c r="J6" s="69" t="s">
        <v>7</v>
      </c>
    </row>
    <row r="7" spans="1:10" ht="25.15" customHeight="1">
      <c r="A7" s="70"/>
      <c r="B7" s="70"/>
      <c r="C7" s="70"/>
      <c r="D7" s="69" t="s">
        <v>8</v>
      </c>
      <c r="E7" s="72"/>
      <c r="F7" s="72"/>
      <c r="G7" s="72"/>
      <c r="H7" s="72"/>
      <c r="I7" s="73"/>
      <c r="J7" s="70"/>
    </row>
    <row r="8" spans="1:10" ht="26.45" customHeight="1">
      <c r="A8" s="70"/>
      <c r="B8" s="70"/>
      <c r="C8" s="70"/>
      <c r="D8" s="69" t="s">
        <v>9</v>
      </c>
      <c r="E8" s="69" t="s">
        <v>10</v>
      </c>
      <c r="F8" s="69" t="s">
        <v>11</v>
      </c>
      <c r="G8" s="69" t="s">
        <v>12</v>
      </c>
      <c r="H8" s="69" t="s">
        <v>13</v>
      </c>
      <c r="I8" s="69" t="s">
        <v>14</v>
      </c>
      <c r="J8" s="70"/>
    </row>
    <row r="9" spans="1:10" ht="49.9" customHeight="1">
      <c r="A9" s="71"/>
      <c r="B9" s="71"/>
      <c r="C9" s="71"/>
      <c r="D9" s="71"/>
      <c r="E9" s="71"/>
      <c r="F9" s="71"/>
      <c r="G9" s="71"/>
      <c r="H9" s="71"/>
      <c r="I9" s="71"/>
      <c r="J9" s="71"/>
    </row>
    <row r="10" spans="1:10">
      <c r="A10" s="8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8">
        <v>10</v>
      </c>
    </row>
    <row r="11" spans="1:10" ht="31.15" customHeight="1">
      <c r="A11" s="74" t="s">
        <v>15</v>
      </c>
      <c r="B11" s="75"/>
      <c r="C11" s="75"/>
      <c r="D11" s="75"/>
      <c r="E11" s="75"/>
      <c r="F11" s="75"/>
      <c r="G11" s="75"/>
      <c r="H11" s="75"/>
      <c r="I11" s="75"/>
      <c r="J11" s="76"/>
    </row>
    <row r="12" spans="1:10" ht="31.9" customHeight="1">
      <c r="A12" s="74" t="s">
        <v>16</v>
      </c>
      <c r="B12" s="75"/>
      <c r="C12" s="75"/>
      <c r="D12" s="75"/>
      <c r="E12" s="75"/>
      <c r="F12" s="75"/>
      <c r="G12" s="75"/>
      <c r="H12" s="75"/>
      <c r="I12" s="75"/>
      <c r="J12" s="76"/>
    </row>
    <row r="13" spans="1:10">
      <c r="A13" s="77">
        <v>1</v>
      </c>
      <c r="B13" s="78" t="s">
        <v>17</v>
      </c>
      <c r="C13" s="4">
        <v>2022</v>
      </c>
      <c r="D13" s="11">
        <f t="shared" ref="D13:D17" si="0">E13+F13+G13+H13+I13</f>
        <v>10000</v>
      </c>
      <c r="E13" s="12">
        <v>10000</v>
      </c>
      <c r="F13" s="12">
        <v>0</v>
      </c>
      <c r="G13" s="12">
        <v>0</v>
      </c>
      <c r="H13" s="12">
        <v>0</v>
      </c>
      <c r="I13" s="12">
        <v>0</v>
      </c>
      <c r="J13" s="4" t="s">
        <v>18</v>
      </c>
    </row>
    <row r="14" spans="1:10">
      <c r="A14" s="70"/>
      <c r="B14" s="79"/>
      <c r="C14" s="4">
        <v>2023</v>
      </c>
      <c r="D14" s="11">
        <f t="shared" si="0"/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4" t="s">
        <v>18</v>
      </c>
    </row>
    <row r="15" spans="1:10">
      <c r="A15" s="70"/>
      <c r="B15" s="79"/>
      <c r="C15" s="4">
        <v>2024</v>
      </c>
      <c r="D15" s="11">
        <f t="shared" si="0"/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4" t="s">
        <v>18</v>
      </c>
    </row>
    <row r="16" spans="1:10">
      <c r="A16" s="70"/>
      <c r="B16" s="79"/>
      <c r="C16" s="9">
        <v>2025</v>
      </c>
      <c r="D16" s="13">
        <f t="shared" si="0"/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9" t="s">
        <v>18</v>
      </c>
    </row>
    <row r="17" spans="1:10">
      <c r="A17" s="70"/>
      <c r="B17" s="79"/>
      <c r="C17" s="9">
        <v>2026</v>
      </c>
      <c r="D17" s="13">
        <f t="shared" si="0"/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9" t="s">
        <v>18</v>
      </c>
    </row>
    <row r="18" spans="1:10">
      <c r="A18" s="80" t="s">
        <v>19</v>
      </c>
      <c r="B18" s="81"/>
      <c r="C18" s="15">
        <v>2022</v>
      </c>
      <c r="D18" s="16">
        <f t="shared" ref="D18:I22" si="1">D13</f>
        <v>10000</v>
      </c>
      <c r="E18" s="16">
        <f t="shared" si="1"/>
        <v>10000</v>
      </c>
      <c r="F18" s="16">
        <f t="shared" si="1"/>
        <v>0</v>
      </c>
      <c r="G18" s="16">
        <f t="shared" si="1"/>
        <v>0</v>
      </c>
      <c r="H18" s="16">
        <f t="shared" si="1"/>
        <v>0</v>
      </c>
      <c r="I18" s="16">
        <f t="shared" si="1"/>
        <v>0</v>
      </c>
      <c r="J18" s="15" t="s">
        <v>18</v>
      </c>
    </row>
    <row r="19" spans="1:10">
      <c r="A19" s="82"/>
      <c r="B19" s="83"/>
      <c r="C19" s="15">
        <v>2023</v>
      </c>
      <c r="D19" s="16">
        <f t="shared" si="1"/>
        <v>0</v>
      </c>
      <c r="E19" s="16">
        <f t="shared" si="1"/>
        <v>0</v>
      </c>
      <c r="F19" s="16">
        <f t="shared" si="1"/>
        <v>0</v>
      </c>
      <c r="G19" s="16">
        <f t="shared" si="1"/>
        <v>0</v>
      </c>
      <c r="H19" s="16">
        <f t="shared" si="1"/>
        <v>0</v>
      </c>
      <c r="I19" s="16">
        <f t="shared" si="1"/>
        <v>0</v>
      </c>
      <c r="J19" s="15" t="s">
        <v>18</v>
      </c>
    </row>
    <row r="20" spans="1:10">
      <c r="A20" s="82"/>
      <c r="B20" s="83"/>
      <c r="C20" s="15">
        <v>2024</v>
      </c>
      <c r="D20" s="16">
        <f t="shared" si="1"/>
        <v>0</v>
      </c>
      <c r="E20" s="16">
        <f t="shared" si="1"/>
        <v>0</v>
      </c>
      <c r="F20" s="16">
        <f t="shared" si="1"/>
        <v>0</v>
      </c>
      <c r="G20" s="16">
        <f t="shared" si="1"/>
        <v>0</v>
      </c>
      <c r="H20" s="16">
        <f t="shared" si="1"/>
        <v>0</v>
      </c>
      <c r="I20" s="16">
        <f t="shared" si="1"/>
        <v>0</v>
      </c>
      <c r="J20" s="15" t="s">
        <v>18</v>
      </c>
    </row>
    <row r="21" spans="1:10">
      <c r="A21" s="82"/>
      <c r="B21" s="83"/>
      <c r="C21" s="15">
        <v>2025</v>
      </c>
      <c r="D21" s="16">
        <f t="shared" si="1"/>
        <v>0</v>
      </c>
      <c r="E21" s="16">
        <f t="shared" si="1"/>
        <v>0</v>
      </c>
      <c r="F21" s="16">
        <f t="shared" si="1"/>
        <v>0</v>
      </c>
      <c r="G21" s="16">
        <f t="shared" si="1"/>
        <v>0</v>
      </c>
      <c r="H21" s="16">
        <f t="shared" si="1"/>
        <v>0</v>
      </c>
      <c r="I21" s="16">
        <f t="shared" si="1"/>
        <v>0</v>
      </c>
      <c r="J21" s="15" t="s">
        <v>18</v>
      </c>
    </row>
    <row r="22" spans="1:10">
      <c r="A22" s="84"/>
      <c r="B22" s="85"/>
      <c r="C22" s="15">
        <v>2026</v>
      </c>
      <c r="D22" s="16">
        <f t="shared" si="1"/>
        <v>0</v>
      </c>
      <c r="E22" s="16">
        <f>E17</f>
        <v>0</v>
      </c>
      <c r="F22" s="16">
        <f>F17</f>
        <v>0</v>
      </c>
      <c r="G22" s="16">
        <f>G17</f>
        <v>0</v>
      </c>
      <c r="H22" s="16">
        <f>H17</f>
        <v>0</v>
      </c>
      <c r="I22" s="16">
        <f>I17</f>
        <v>0</v>
      </c>
      <c r="J22" s="15" t="s">
        <v>18</v>
      </c>
    </row>
    <row r="23" spans="1:10">
      <c r="A23" s="86" t="s">
        <v>20</v>
      </c>
      <c r="B23" s="87"/>
      <c r="C23" s="19" t="s">
        <v>21</v>
      </c>
      <c r="D23" s="19">
        <f t="shared" ref="D23:I23" si="2">D18+D19+D20+D21+D22</f>
        <v>10000</v>
      </c>
      <c r="E23" s="19">
        <f t="shared" si="2"/>
        <v>10000</v>
      </c>
      <c r="F23" s="19">
        <f t="shared" si="2"/>
        <v>0</v>
      </c>
      <c r="G23" s="19">
        <f t="shared" si="2"/>
        <v>0</v>
      </c>
      <c r="H23" s="19">
        <f t="shared" si="2"/>
        <v>0</v>
      </c>
      <c r="I23" s="19">
        <f t="shared" si="2"/>
        <v>0</v>
      </c>
      <c r="J23" s="20" t="s">
        <v>18</v>
      </c>
    </row>
    <row r="24" spans="1:10" ht="28.5" customHeight="1">
      <c r="A24" s="74" t="s">
        <v>22</v>
      </c>
      <c r="B24" s="75"/>
      <c r="C24" s="75"/>
      <c r="D24" s="75"/>
      <c r="E24" s="75"/>
      <c r="F24" s="75"/>
      <c r="G24" s="75"/>
      <c r="H24" s="75"/>
      <c r="I24" s="75"/>
      <c r="J24" s="76"/>
    </row>
    <row r="25" spans="1:10" ht="28.5" customHeight="1">
      <c r="A25" s="74" t="s">
        <v>23</v>
      </c>
      <c r="B25" s="75"/>
      <c r="C25" s="75"/>
      <c r="D25" s="75"/>
      <c r="E25" s="75"/>
      <c r="F25" s="75"/>
      <c r="G25" s="75"/>
      <c r="H25" s="75"/>
      <c r="I25" s="75"/>
      <c r="J25" s="76"/>
    </row>
    <row r="26" spans="1:10" ht="24.75" customHeight="1">
      <c r="A26" s="77">
        <v>1</v>
      </c>
      <c r="B26" s="88" t="s">
        <v>24</v>
      </c>
      <c r="C26" s="4">
        <v>2022</v>
      </c>
      <c r="D26" s="11">
        <f t="shared" ref="D26:D48" si="3">E26+F26+G26+H26+I26</f>
        <v>272.3</v>
      </c>
      <c r="E26" s="12">
        <v>0</v>
      </c>
      <c r="F26" s="12">
        <v>0</v>
      </c>
      <c r="G26" s="12">
        <v>272.3</v>
      </c>
      <c r="H26" s="12">
        <v>0</v>
      </c>
      <c r="I26" s="12">
        <v>0</v>
      </c>
      <c r="J26" s="4" t="s">
        <v>18</v>
      </c>
    </row>
    <row r="27" spans="1:10" ht="18.75" customHeight="1">
      <c r="A27" s="70"/>
      <c r="B27" s="89"/>
      <c r="C27" s="4">
        <v>2023</v>
      </c>
      <c r="D27" s="11">
        <f t="shared" si="3"/>
        <v>144.4</v>
      </c>
      <c r="E27" s="12">
        <v>0</v>
      </c>
      <c r="F27" s="12">
        <v>0</v>
      </c>
      <c r="G27" s="12">
        <v>144.4</v>
      </c>
      <c r="H27" s="12">
        <v>0</v>
      </c>
      <c r="I27" s="12">
        <v>0</v>
      </c>
      <c r="J27" s="4" t="s">
        <v>18</v>
      </c>
    </row>
    <row r="28" spans="1:10" ht="18.75" customHeight="1">
      <c r="A28" s="70"/>
      <c r="B28" s="89"/>
      <c r="C28" s="4">
        <v>2024</v>
      </c>
      <c r="D28" s="11">
        <f t="shared" si="3"/>
        <v>127.6</v>
      </c>
      <c r="E28" s="12">
        <v>0</v>
      </c>
      <c r="F28" s="12">
        <v>0</v>
      </c>
      <c r="G28" s="12">
        <v>127.6</v>
      </c>
      <c r="H28" s="12">
        <v>0</v>
      </c>
      <c r="I28" s="12">
        <v>0</v>
      </c>
      <c r="J28" s="4" t="s">
        <v>18</v>
      </c>
    </row>
    <row r="29" spans="1:10" ht="18.75" customHeight="1">
      <c r="A29" s="70"/>
      <c r="B29" s="89"/>
      <c r="C29" s="4">
        <v>2025</v>
      </c>
      <c r="D29" s="11">
        <f t="shared" si="3"/>
        <v>133.5</v>
      </c>
      <c r="E29" s="12">
        <v>0</v>
      </c>
      <c r="F29" s="12">
        <v>0</v>
      </c>
      <c r="G29" s="12">
        <v>133.5</v>
      </c>
      <c r="H29" s="12">
        <v>0</v>
      </c>
      <c r="I29" s="12">
        <v>0</v>
      </c>
      <c r="J29" s="4" t="s">
        <v>18</v>
      </c>
    </row>
    <row r="30" spans="1:10" ht="18.75" customHeight="1">
      <c r="A30" s="70"/>
      <c r="B30" s="89"/>
      <c r="C30" s="4">
        <v>2026</v>
      </c>
      <c r="D30" s="11">
        <f t="shared" si="3"/>
        <v>133.5</v>
      </c>
      <c r="E30" s="12">
        <v>0</v>
      </c>
      <c r="F30" s="12">
        <v>0</v>
      </c>
      <c r="G30" s="12">
        <v>133.5</v>
      </c>
      <c r="H30" s="12">
        <v>0</v>
      </c>
      <c r="I30" s="12">
        <v>0</v>
      </c>
      <c r="J30" s="4" t="s">
        <v>18</v>
      </c>
    </row>
    <row r="31" spans="1:10" ht="18.75" customHeight="1">
      <c r="A31" s="77">
        <v>2</v>
      </c>
      <c r="B31" s="88" t="s">
        <v>25</v>
      </c>
      <c r="C31" s="4">
        <v>2022</v>
      </c>
      <c r="D31" s="11">
        <f t="shared" si="3"/>
        <v>15382.14097</v>
      </c>
      <c r="E31" s="12">
        <v>0</v>
      </c>
      <c r="F31" s="12">
        <v>0</v>
      </c>
      <c r="G31" s="12">
        <v>5428.4513999999999</v>
      </c>
      <c r="H31" s="12">
        <v>9953.6895700000005</v>
      </c>
      <c r="I31" s="12">
        <v>0</v>
      </c>
      <c r="J31" s="4" t="s">
        <v>18</v>
      </c>
    </row>
    <row r="32" spans="1:10" ht="18.75" customHeight="1">
      <c r="A32" s="70"/>
      <c r="B32" s="89"/>
      <c r="C32" s="4">
        <v>2023</v>
      </c>
      <c r="D32" s="11">
        <f t="shared" si="3"/>
        <v>14098.367189999999</v>
      </c>
      <c r="E32" s="12">
        <v>0</v>
      </c>
      <c r="F32" s="12">
        <v>0</v>
      </c>
      <c r="G32" s="12">
        <v>3213.4671899999998</v>
      </c>
      <c r="H32" s="12">
        <v>10884.9</v>
      </c>
      <c r="I32" s="12">
        <v>0</v>
      </c>
      <c r="J32" s="4" t="s">
        <v>18</v>
      </c>
    </row>
    <row r="33" spans="1:10" ht="18.75" customHeight="1">
      <c r="A33" s="70"/>
      <c r="B33" s="89"/>
      <c r="C33" s="4">
        <v>2024</v>
      </c>
      <c r="D33" s="11">
        <f t="shared" si="3"/>
        <v>13485.830330000001</v>
      </c>
      <c r="E33" s="12">
        <v>0</v>
      </c>
      <c r="F33" s="12">
        <v>0</v>
      </c>
      <c r="G33" s="12">
        <v>2600.9303300000001</v>
      </c>
      <c r="H33" s="12">
        <v>10884.9</v>
      </c>
      <c r="I33" s="12">
        <v>0</v>
      </c>
      <c r="J33" s="4" t="s">
        <v>18</v>
      </c>
    </row>
    <row r="34" spans="1:10" ht="18.75" customHeight="1">
      <c r="A34" s="70"/>
      <c r="B34" s="89"/>
      <c r="C34" s="4">
        <v>2025</v>
      </c>
      <c r="D34" s="11">
        <f t="shared" si="3"/>
        <v>13604.60909</v>
      </c>
      <c r="E34" s="12">
        <v>0</v>
      </c>
      <c r="F34" s="12">
        <v>0</v>
      </c>
      <c r="G34" s="12">
        <v>2719.7090899999998</v>
      </c>
      <c r="H34" s="12">
        <v>10884.9</v>
      </c>
      <c r="I34" s="12">
        <v>0</v>
      </c>
      <c r="J34" s="4" t="s">
        <v>18</v>
      </c>
    </row>
    <row r="35" spans="1:10" ht="18.75" customHeight="1">
      <c r="A35" s="70"/>
      <c r="B35" s="89"/>
      <c r="C35" s="4">
        <v>2026</v>
      </c>
      <c r="D35" s="11">
        <f t="shared" si="3"/>
        <v>13604.60909</v>
      </c>
      <c r="E35" s="12">
        <v>0</v>
      </c>
      <c r="F35" s="12">
        <v>0</v>
      </c>
      <c r="G35" s="12">
        <v>2719.7090899999998</v>
      </c>
      <c r="H35" s="12">
        <v>10884.9</v>
      </c>
      <c r="I35" s="12">
        <v>0</v>
      </c>
      <c r="J35" s="4" t="s">
        <v>18</v>
      </c>
    </row>
    <row r="36" spans="1:10" ht="18.75" customHeight="1">
      <c r="A36" s="77">
        <v>3</v>
      </c>
      <c r="B36" s="88" t="s">
        <v>26</v>
      </c>
      <c r="C36" s="4">
        <v>2022</v>
      </c>
      <c r="D36" s="11">
        <f t="shared" si="3"/>
        <v>42313.790430000001</v>
      </c>
      <c r="E36" s="12">
        <v>0</v>
      </c>
      <c r="F36" s="12">
        <v>13454.8</v>
      </c>
      <c r="G36" s="12">
        <v>5347.2</v>
      </c>
      <c r="H36" s="12">
        <v>23511.790430000001</v>
      </c>
      <c r="I36" s="12">
        <v>0</v>
      </c>
      <c r="J36" s="4" t="s">
        <v>18</v>
      </c>
    </row>
    <row r="37" spans="1:10" ht="18.75" customHeight="1">
      <c r="A37" s="70"/>
      <c r="B37" s="89"/>
      <c r="C37" s="4">
        <v>2023</v>
      </c>
      <c r="D37" s="11">
        <f t="shared" si="3"/>
        <v>46080.9</v>
      </c>
      <c r="E37" s="12">
        <v>0</v>
      </c>
      <c r="F37" s="12">
        <v>13975.9</v>
      </c>
      <c r="G37" s="12">
        <v>6998.3</v>
      </c>
      <c r="H37" s="12">
        <v>25106.7</v>
      </c>
      <c r="I37" s="12">
        <v>0</v>
      </c>
      <c r="J37" s="4" t="s">
        <v>18</v>
      </c>
    </row>
    <row r="38" spans="1:10" ht="18.75" customHeight="1">
      <c r="A38" s="70"/>
      <c r="B38" s="89"/>
      <c r="C38" s="4">
        <v>2024</v>
      </c>
      <c r="D38" s="11">
        <f t="shared" si="3"/>
        <v>44504.4</v>
      </c>
      <c r="E38" s="12">
        <v>0</v>
      </c>
      <c r="F38" s="12">
        <v>12777.6</v>
      </c>
      <c r="G38" s="12">
        <v>6620.1</v>
      </c>
      <c r="H38" s="12">
        <v>25106.7</v>
      </c>
      <c r="I38" s="12">
        <v>0</v>
      </c>
      <c r="J38" s="4" t="s">
        <v>18</v>
      </c>
    </row>
    <row r="39" spans="1:10" ht="18.75" customHeight="1">
      <c r="A39" s="70"/>
      <c r="B39" s="89"/>
      <c r="C39" s="4">
        <v>2025</v>
      </c>
      <c r="D39" s="11">
        <f t="shared" si="3"/>
        <v>44637.8</v>
      </c>
      <c r="E39" s="12">
        <v>0</v>
      </c>
      <c r="F39" s="12">
        <v>12777.6</v>
      </c>
      <c r="G39" s="12">
        <v>6753.5</v>
      </c>
      <c r="H39" s="12">
        <v>25106.7</v>
      </c>
      <c r="I39" s="12">
        <v>0</v>
      </c>
      <c r="J39" s="4" t="s">
        <v>18</v>
      </c>
    </row>
    <row r="40" spans="1:10" ht="18.75" customHeight="1">
      <c r="A40" s="70"/>
      <c r="B40" s="89"/>
      <c r="C40" s="5">
        <v>2026</v>
      </c>
      <c r="D40" s="11">
        <f t="shared" si="3"/>
        <v>44637.8</v>
      </c>
      <c r="E40" s="12">
        <v>0</v>
      </c>
      <c r="F40" s="12">
        <v>12777.6</v>
      </c>
      <c r="G40" s="12">
        <v>6753.5</v>
      </c>
      <c r="H40" s="12">
        <v>25106.7</v>
      </c>
      <c r="I40" s="12">
        <v>0</v>
      </c>
      <c r="J40" s="4" t="s">
        <v>18</v>
      </c>
    </row>
    <row r="41" spans="1:10" ht="20.25" customHeight="1">
      <c r="A41" s="77">
        <v>4</v>
      </c>
      <c r="B41" s="90" t="s">
        <v>27</v>
      </c>
      <c r="C41" s="5">
        <v>2022</v>
      </c>
      <c r="D41" s="11">
        <f t="shared" si="3"/>
        <v>227.1591</v>
      </c>
      <c r="E41" s="12">
        <v>0</v>
      </c>
      <c r="F41" s="12">
        <v>199.9</v>
      </c>
      <c r="G41" s="12">
        <v>27.2591</v>
      </c>
      <c r="H41" s="12">
        <v>0</v>
      </c>
      <c r="I41" s="12">
        <v>0</v>
      </c>
      <c r="J41" s="4" t="s">
        <v>18</v>
      </c>
    </row>
    <row r="42" spans="1:10" ht="17.25" customHeight="1">
      <c r="A42" s="70"/>
      <c r="B42" s="91"/>
      <c r="C42" s="5">
        <v>2023</v>
      </c>
      <c r="D42" s="11">
        <f t="shared" si="3"/>
        <v>637.11112000000003</v>
      </c>
      <c r="E42" s="12">
        <v>0</v>
      </c>
      <c r="F42" s="12">
        <v>573.4</v>
      </c>
      <c r="G42" s="12">
        <v>63.711120000000001</v>
      </c>
      <c r="H42" s="12">
        <v>0</v>
      </c>
      <c r="I42" s="12">
        <v>0</v>
      </c>
      <c r="J42" s="4" t="s">
        <v>18</v>
      </c>
    </row>
    <row r="43" spans="1:10" ht="19.5" customHeight="1">
      <c r="A43" s="70"/>
      <c r="B43" s="91"/>
      <c r="C43" s="5">
        <v>2024</v>
      </c>
      <c r="D43" s="11">
        <f t="shared" si="3"/>
        <v>644.26967000000002</v>
      </c>
      <c r="E43" s="12">
        <v>0</v>
      </c>
      <c r="F43" s="12">
        <v>573.4</v>
      </c>
      <c r="G43" s="12">
        <v>70.869669999999999</v>
      </c>
      <c r="H43" s="12">
        <v>0</v>
      </c>
      <c r="I43" s="12">
        <v>0</v>
      </c>
      <c r="J43" s="4" t="s">
        <v>18</v>
      </c>
    </row>
    <row r="44" spans="1:10" ht="18" customHeight="1">
      <c r="A44" s="70"/>
      <c r="B44" s="91"/>
      <c r="C44" s="10">
        <v>2025</v>
      </c>
      <c r="D44" s="11">
        <f t="shared" si="3"/>
        <v>651.59091000000001</v>
      </c>
      <c r="E44" s="12">
        <v>0</v>
      </c>
      <c r="F44" s="12">
        <v>573.4</v>
      </c>
      <c r="G44" s="12">
        <v>78.190910000000002</v>
      </c>
      <c r="H44" s="12">
        <v>0</v>
      </c>
      <c r="I44" s="12">
        <v>0</v>
      </c>
      <c r="J44" s="4" t="s">
        <v>18</v>
      </c>
    </row>
    <row r="45" spans="1:10" ht="18" customHeight="1">
      <c r="A45" s="71"/>
      <c r="B45" s="92"/>
      <c r="C45" s="10">
        <v>2026</v>
      </c>
      <c r="D45" s="11">
        <f t="shared" si="3"/>
        <v>651.59091000000001</v>
      </c>
      <c r="E45" s="12">
        <v>0</v>
      </c>
      <c r="F45" s="12">
        <v>573.4</v>
      </c>
      <c r="G45" s="12">
        <v>78.190910000000002</v>
      </c>
      <c r="H45" s="12">
        <v>0</v>
      </c>
      <c r="I45" s="12">
        <v>0</v>
      </c>
      <c r="J45" s="4" t="s">
        <v>18</v>
      </c>
    </row>
    <row r="46" spans="1:10" ht="39.75" customHeight="1">
      <c r="A46" s="4">
        <v>5</v>
      </c>
      <c r="B46" s="23" t="s">
        <v>28</v>
      </c>
      <c r="C46" s="4">
        <v>2022</v>
      </c>
      <c r="D46" s="13">
        <f t="shared" si="3"/>
        <v>365.7</v>
      </c>
      <c r="E46" s="14">
        <v>0</v>
      </c>
      <c r="F46" s="14">
        <v>321.81599999999997</v>
      </c>
      <c r="G46" s="14">
        <v>43.884</v>
      </c>
      <c r="H46" s="14">
        <v>0</v>
      </c>
      <c r="I46" s="14">
        <v>0</v>
      </c>
      <c r="J46" s="24" t="s">
        <v>18</v>
      </c>
    </row>
    <row r="47" spans="1:10" ht="37.5" customHeight="1">
      <c r="A47" s="7">
        <v>6</v>
      </c>
      <c r="B47" s="22" t="s">
        <v>29</v>
      </c>
      <c r="C47" s="9">
        <v>2023</v>
      </c>
      <c r="D47" s="13">
        <f t="shared" si="3"/>
        <v>1052.63159</v>
      </c>
      <c r="E47" s="14">
        <v>0</v>
      </c>
      <c r="F47" s="14">
        <v>1000</v>
      </c>
      <c r="G47" s="14">
        <v>52.631590000000003</v>
      </c>
      <c r="H47" s="14">
        <v>0</v>
      </c>
      <c r="I47" s="14">
        <v>0</v>
      </c>
      <c r="J47" s="24" t="s">
        <v>18</v>
      </c>
    </row>
    <row r="48" spans="1:10" ht="37.5" customHeight="1">
      <c r="A48" s="7">
        <v>7</v>
      </c>
      <c r="B48" s="22" t="s">
        <v>30</v>
      </c>
      <c r="C48" s="9">
        <v>2023</v>
      </c>
      <c r="D48" s="13">
        <f t="shared" si="3"/>
        <v>3847</v>
      </c>
      <c r="E48" s="14">
        <v>0</v>
      </c>
      <c r="F48" s="14">
        <v>0</v>
      </c>
      <c r="G48" s="14">
        <v>3847</v>
      </c>
      <c r="H48" s="14">
        <v>0</v>
      </c>
      <c r="I48" s="14">
        <v>0</v>
      </c>
      <c r="J48" s="24" t="s">
        <v>18</v>
      </c>
    </row>
    <row r="49" spans="1:10" ht="18.75" customHeight="1">
      <c r="A49" s="93" t="s">
        <v>31</v>
      </c>
      <c r="B49" s="94"/>
      <c r="C49" s="26">
        <v>2022</v>
      </c>
      <c r="D49" s="27">
        <f t="shared" ref="D49:I49" si="4">D31+D36+D41+D26+D46</f>
        <v>58561.090499999998</v>
      </c>
      <c r="E49" s="27">
        <f t="shared" si="4"/>
        <v>0</v>
      </c>
      <c r="F49" s="27">
        <f t="shared" si="4"/>
        <v>13976.516</v>
      </c>
      <c r="G49" s="27">
        <f t="shared" si="4"/>
        <v>11119.094499999997</v>
      </c>
      <c r="H49" s="27">
        <f t="shared" si="4"/>
        <v>33465.480000000003</v>
      </c>
      <c r="I49" s="27">
        <f t="shared" si="4"/>
        <v>0</v>
      </c>
      <c r="J49" s="28" t="s">
        <v>18</v>
      </c>
    </row>
    <row r="50" spans="1:10" ht="18.75" customHeight="1">
      <c r="A50" s="95"/>
      <c r="B50" s="96"/>
      <c r="C50" s="26">
        <v>2023</v>
      </c>
      <c r="D50" s="27">
        <f t="shared" ref="D50:I50" si="5">D32+D37+D42+D27+D47+D48</f>
        <v>65860.409899999999</v>
      </c>
      <c r="E50" s="27">
        <f t="shared" si="5"/>
        <v>0</v>
      </c>
      <c r="F50" s="27">
        <f t="shared" si="5"/>
        <v>15549.3</v>
      </c>
      <c r="G50" s="27">
        <f t="shared" si="5"/>
        <v>14319.509900000001</v>
      </c>
      <c r="H50" s="27">
        <f t="shared" si="5"/>
        <v>35991.599999999999</v>
      </c>
      <c r="I50" s="27">
        <f t="shared" si="5"/>
        <v>0</v>
      </c>
      <c r="J50" s="28" t="s">
        <v>18</v>
      </c>
    </row>
    <row r="51" spans="1:10" ht="18.75" customHeight="1">
      <c r="A51" s="95"/>
      <c r="B51" s="96"/>
      <c r="C51" s="26">
        <v>2024</v>
      </c>
      <c r="D51" s="27">
        <f t="shared" ref="D51:D52" si="6">D33+D38+D43+D28</f>
        <v>58762.100000000006</v>
      </c>
      <c r="E51" s="27">
        <f t="shared" ref="E51:E52" si="7">E33+E38+E43+E28</f>
        <v>0</v>
      </c>
      <c r="F51" s="27">
        <f t="shared" ref="F51:F52" si="8">F33+F38+F43+F28</f>
        <v>13351</v>
      </c>
      <c r="G51" s="27">
        <f t="shared" ref="G51:G52" si="9">G33+G38+G43+G28</f>
        <v>9419.5000000000018</v>
      </c>
      <c r="H51" s="27">
        <f t="shared" ref="H51:H52" si="10">H33+H38+H43+H28</f>
        <v>35991.599999999999</v>
      </c>
      <c r="I51" s="27">
        <f t="shared" ref="I51:I52" si="11">I33+I38+I43+I28</f>
        <v>0</v>
      </c>
      <c r="J51" s="28" t="s">
        <v>18</v>
      </c>
    </row>
    <row r="52" spans="1:10" ht="18.75" customHeight="1">
      <c r="A52" s="95"/>
      <c r="B52" s="96"/>
      <c r="C52" s="26">
        <v>2025</v>
      </c>
      <c r="D52" s="27">
        <f t="shared" si="6"/>
        <v>59027.5</v>
      </c>
      <c r="E52" s="27">
        <f t="shared" si="7"/>
        <v>0</v>
      </c>
      <c r="F52" s="27">
        <f t="shared" si="8"/>
        <v>13351</v>
      </c>
      <c r="G52" s="27">
        <f t="shared" si="9"/>
        <v>9684.9</v>
      </c>
      <c r="H52" s="27">
        <f t="shared" si="10"/>
        <v>35991.599999999999</v>
      </c>
      <c r="I52" s="27">
        <f t="shared" si="11"/>
        <v>0</v>
      </c>
      <c r="J52" s="28" t="s">
        <v>18</v>
      </c>
    </row>
    <row r="53" spans="1:10" ht="18.75" customHeight="1">
      <c r="A53" s="29"/>
      <c r="B53" s="30"/>
      <c r="C53" s="26">
        <v>2026</v>
      </c>
      <c r="D53" s="27">
        <f t="shared" ref="D53:I53" si="12">D30+D35+D40+D45</f>
        <v>59027.5</v>
      </c>
      <c r="E53" s="27">
        <f t="shared" si="12"/>
        <v>0</v>
      </c>
      <c r="F53" s="27">
        <f t="shared" si="12"/>
        <v>13351</v>
      </c>
      <c r="G53" s="27">
        <f t="shared" si="12"/>
        <v>9684.9</v>
      </c>
      <c r="H53" s="27">
        <f t="shared" si="12"/>
        <v>35991.599999999999</v>
      </c>
      <c r="I53" s="27">
        <f t="shared" si="12"/>
        <v>0</v>
      </c>
      <c r="J53" s="28" t="s">
        <v>18</v>
      </c>
    </row>
    <row r="54" spans="1:10" ht="24.75" customHeight="1">
      <c r="A54" s="97" t="s">
        <v>9</v>
      </c>
      <c r="B54" s="98"/>
      <c r="C54" s="32" t="s">
        <v>21</v>
      </c>
      <c r="D54" s="32">
        <f t="shared" ref="D54:I54" si="13">D49+D50+D51+D52+D53</f>
        <v>301238.6004</v>
      </c>
      <c r="E54" s="32">
        <f t="shared" si="13"/>
        <v>0</v>
      </c>
      <c r="F54" s="32">
        <f t="shared" si="13"/>
        <v>69578.815999999992</v>
      </c>
      <c r="G54" s="32">
        <f t="shared" si="13"/>
        <v>54227.904399999999</v>
      </c>
      <c r="H54" s="32">
        <f t="shared" si="13"/>
        <v>177431.88</v>
      </c>
      <c r="I54" s="32">
        <f t="shared" si="13"/>
        <v>0</v>
      </c>
      <c r="J54" s="33"/>
    </row>
    <row r="55" spans="1:10" ht="29.25" customHeight="1">
      <c r="A55" s="99" t="s">
        <v>32</v>
      </c>
      <c r="B55" s="100"/>
      <c r="C55" s="75"/>
      <c r="D55" s="75"/>
      <c r="E55" s="75"/>
      <c r="F55" s="75"/>
      <c r="G55" s="75"/>
      <c r="H55" s="75"/>
      <c r="I55" s="75"/>
      <c r="J55" s="76"/>
    </row>
    <row r="56" spans="1:10" ht="18.75" customHeight="1">
      <c r="A56" s="101">
        <v>1</v>
      </c>
      <c r="B56" s="104" t="s">
        <v>33</v>
      </c>
      <c r="C56" s="5">
        <v>2022</v>
      </c>
      <c r="D56" s="11">
        <f t="shared" ref="D56:D66" si="14">E56+F56+G56+H56+I56</f>
        <v>268.2</v>
      </c>
      <c r="E56" s="12">
        <v>0</v>
      </c>
      <c r="F56" s="12">
        <v>0</v>
      </c>
      <c r="G56" s="12">
        <v>268.2</v>
      </c>
      <c r="H56" s="12">
        <v>0</v>
      </c>
      <c r="I56" s="12">
        <v>0</v>
      </c>
      <c r="J56" s="4" t="s">
        <v>18</v>
      </c>
    </row>
    <row r="57" spans="1:10" ht="18.75" customHeight="1">
      <c r="A57" s="102"/>
      <c r="B57" s="105"/>
      <c r="C57" s="5">
        <v>2023</v>
      </c>
      <c r="D57" s="11">
        <f t="shared" si="14"/>
        <v>182.9</v>
      </c>
      <c r="E57" s="12">
        <v>0</v>
      </c>
      <c r="F57" s="12">
        <v>0</v>
      </c>
      <c r="G57" s="12">
        <v>182.9</v>
      </c>
      <c r="H57" s="12">
        <v>0</v>
      </c>
      <c r="I57" s="12">
        <v>0</v>
      </c>
      <c r="J57" s="4" t="s">
        <v>18</v>
      </c>
    </row>
    <row r="58" spans="1:10" ht="18.75" customHeight="1">
      <c r="A58" s="102"/>
      <c r="B58" s="105"/>
      <c r="C58" s="5">
        <v>2024</v>
      </c>
      <c r="D58" s="11">
        <f t="shared" si="14"/>
        <v>68</v>
      </c>
      <c r="E58" s="12">
        <v>0</v>
      </c>
      <c r="F58" s="12">
        <v>0</v>
      </c>
      <c r="G58" s="12">
        <v>68</v>
      </c>
      <c r="H58" s="12">
        <v>0</v>
      </c>
      <c r="I58" s="12">
        <v>0</v>
      </c>
      <c r="J58" s="4" t="s">
        <v>18</v>
      </c>
    </row>
    <row r="59" spans="1:10" ht="16.5" customHeight="1">
      <c r="A59" s="102"/>
      <c r="B59" s="105"/>
      <c r="C59" s="5">
        <v>2025</v>
      </c>
      <c r="D59" s="11">
        <f t="shared" si="14"/>
        <v>71.2</v>
      </c>
      <c r="E59" s="12">
        <v>0</v>
      </c>
      <c r="F59" s="12">
        <v>0</v>
      </c>
      <c r="G59" s="12">
        <v>71.2</v>
      </c>
      <c r="H59" s="12">
        <v>0</v>
      </c>
      <c r="I59" s="12">
        <v>0</v>
      </c>
      <c r="J59" s="4" t="s">
        <v>18</v>
      </c>
    </row>
    <row r="60" spans="1:10" ht="16.5" customHeight="1">
      <c r="A60" s="103"/>
      <c r="B60" s="106"/>
      <c r="C60" s="5">
        <v>2026</v>
      </c>
      <c r="D60" s="11">
        <f t="shared" si="14"/>
        <v>71.2</v>
      </c>
      <c r="E60" s="12">
        <v>0</v>
      </c>
      <c r="F60" s="12">
        <v>0</v>
      </c>
      <c r="G60" s="12">
        <v>71.2</v>
      </c>
      <c r="H60" s="12">
        <v>0</v>
      </c>
      <c r="I60" s="12">
        <v>0</v>
      </c>
      <c r="J60" s="4" t="s">
        <v>18</v>
      </c>
    </row>
    <row r="61" spans="1:10" ht="18.75" customHeight="1">
      <c r="A61" s="70">
        <v>2</v>
      </c>
      <c r="B61" s="89" t="s">
        <v>34</v>
      </c>
      <c r="C61" s="4">
        <v>2022</v>
      </c>
      <c r="D61" s="11">
        <f t="shared" si="14"/>
        <v>1316.6</v>
      </c>
      <c r="E61" s="12">
        <v>0</v>
      </c>
      <c r="F61" s="12">
        <v>0</v>
      </c>
      <c r="G61" s="12">
        <v>1316.6</v>
      </c>
      <c r="H61" s="12">
        <v>0</v>
      </c>
      <c r="I61" s="12">
        <v>0</v>
      </c>
      <c r="J61" s="4" t="s">
        <v>18</v>
      </c>
    </row>
    <row r="62" spans="1:10" ht="18.75" customHeight="1">
      <c r="A62" s="70"/>
      <c r="B62" s="89"/>
      <c r="C62" s="4">
        <v>2023</v>
      </c>
      <c r="D62" s="11">
        <f t="shared" si="14"/>
        <v>1666.8</v>
      </c>
      <c r="E62" s="12">
        <v>0</v>
      </c>
      <c r="F62" s="12">
        <v>0</v>
      </c>
      <c r="G62" s="12">
        <v>1666.8</v>
      </c>
      <c r="H62" s="12">
        <v>0</v>
      </c>
      <c r="I62" s="12">
        <v>0</v>
      </c>
      <c r="J62" s="4" t="s">
        <v>18</v>
      </c>
    </row>
    <row r="63" spans="1:10" ht="18.75" customHeight="1">
      <c r="A63" s="70"/>
      <c r="B63" s="89"/>
      <c r="C63" s="4">
        <v>2024</v>
      </c>
      <c r="D63" s="11">
        <f t="shared" si="14"/>
        <v>1472</v>
      </c>
      <c r="E63" s="12">
        <v>0</v>
      </c>
      <c r="F63" s="12">
        <v>0</v>
      </c>
      <c r="G63" s="12">
        <v>1472</v>
      </c>
      <c r="H63" s="12">
        <v>0</v>
      </c>
      <c r="I63" s="12">
        <v>0</v>
      </c>
      <c r="J63" s="4" t="s">
        <v>18</v>
      </c>
    </row>
    <row r="64" spans="1:10" ht="18.75" customHeight="1">
      <c r="A64" s="70"/>
      <c r="B64" s="89"/>
      <c r="C64" s="4">
        <v>2025</v>
      </c>
      <c r="D64" s="11">
        <f t="shared" si="14"/>
        <v>1540.8</v>
      </c>
      <c r="E64" s="12">
        <v>0</v>
      </c>
      <c r="F64" s="12">
        <v>0</v>
      </c>
      <c r="G64" s="12">
        <v>1540.8</v>
      </c>
      <c r="H64" s="12">
        <v>0</v>
      </c>
      <c r="I64" s="12">
        <v>0</v>
      </c>
      <c r="J64" s="4" t="s">
        <v>18</v>
      </c>
    </row>
    <row r="65" spans="1:10" ht="18.75" customHeight="1">
      <c r="A65" s="70"/>
      <c r="B65" s="89"/>
      <c r="C65" s="10">
        <v>2026</v>
      </c>
      <c r="D65" s="11">
        <f t="shared" si="14"/>
        <v>1540.8</v>
      </c>
      <c r="E65" s="12">
        <v>0</v>
      </c>
      <c r="F65" s="12">
        <v>0</v>
      </c>
      <c r="G65" s="12">
        <v>1540.8</v>
      </c>
      <c r="H65" s="12">
        <v>0</v>
      </c>
      <c r="I65" s="12">
        <v>0</v>
      </c>
      <c r="J65" s="4" t="s">
        <v>18</v>
      </c>
    </row>
    <row r="66" spans="1:10" ht="51.75" customHeight="1">
      <c r="A66" s="9">
        <v>3</v>
      </c>
      <c r="B66" s="21" t="s">
        <v>35</v>
      </c>
      <c r="C66" s="10">
        <v>2023</v>
      </c>
      <c r="D66" s="13">
        <f t="shared" si="14"/>
        <v>5555.5555599999998</v>
      </c>
      <c r="E66" s="14">
        <v>0</v>
      </c>
      <c r="F66" s="14">
        <v>5000</v>
      </c>
      <c r="G66" s="14">
        <v>555.55556000000001</v>
      </c>
      <c r="H66" s="14">
        <v>0</v>
      </c>
      <c r="I66" s="14">
        <v>0</v>
      </c>
      <c r="J66" s="9" t="s">
        <v>18</v>
      </c>
    </row>
    <row r="67" spans="1:10" ht="18.75" customHeight="1">
      <c r="A67" s="107" t="s">
        <v>31</v>
      </c>
      <c r="B67" s="108"/>
      <c r="C67" s="34">
        <v>2022</v>
      </c>
      <c r="D67" s="35">
        <f t="shared" ref="D67:I67" si="15">D56+D61</f>
        <v>1584.8</v>
      </c>
      <c r="E67" s="27">
        <f t="shared" si="15"/>
        <v>0</v>
      </c>
      <c r="F67" s="27">
        <f t="shared" si="15"/>
        <v>0</v>
      </c>
      <c r="G67" s="27">
        <f t="shared" si="15"/>
        <v>1584.8</v>
      </c>
      <c r="H67" s="27">
        <f t="shared" si="15"/>
        <v>0</v>
      </c>
      <c r="I67" s="27">
        <f t="shared" si="15"/>
        <v>0</v>
      </c>
      <c r="J67" s="28" t="s">
        <v>18</v>
      </c>
    </row>
    <row r="68" spans="1:10" ht="18.75" customHeight="1">
      <c r="A68" s="109"/>
      <c r="B68" s="110"/>
      <c r="C68" s="30">
        <v>2023</v>
      </c>
      <c r="D68" s="36">
        <f t="shared" ref="D68:I68" si="16">D57+D62+D66</f>
        <v>7405.2555599999996</v>
      </c>
      <c r="E68" s="36">
        <f t="shared" si="16"/>
        <v>0</v>
      </c>
      <c r="F68" s="36">
        <f t="shared" si="16"/>
        <v>5000</v>
      </c>
      <c r="G68" s="36">
        <f t="shared" si="16"/>
        <v>2405.2555600000001</v>
      </c>
      <c r="H68" s="36">
        <f t="shared" si="16"/>
        <v>0</v>
      </c>
      <c r="I68" s="36">
        <f t="shared" si="16"/>
        <v>0</v>
      </c>
      <c r="J68" s="37" t="s">
        <v>18</v>
      </c>
    </row>
    <row r="69" spans="1:10" ht="18.75" customHeight="1">
      <c r="A69" s="109"/>
      <c r="B69" s="110"/>
      <c r="C69" s="25">
        <v>2024</v>
      </c>
      <c r="D69" s="27">
        <f>E69+F69+G69+H69+I69</f>
        <v>1540</v>
      </c>
      <c r="E69" s="27">
        <f t="shared" ref="E69:E71" si="17">E58+E63</f>
        <v>0</v>
      </c>
      <c r="F69" s="27">
        <f t="shared" ref="F69:F71" si="18">F58+F63</f>
        <v>0</v>
      </c>
      <c r="G69" s="27">
        <f t="shared" ref="G69:G71" si="19">G58+G63</f>
        <v>1540</v>
      </c>
      <c r="H69" s="27">
        <f t="shared" ref="H69:H71" si="20">H58+H63</f>
        <v>0</v>
      </c>
      <c r="I69" s="27">
        <f t="shared" ref="I69:I71" si="21">I58+I63</f>
        <v>0</v>
      </c>
      <c r="J69" s="28" t="s">
        <v>18</v>
      </c>
    </row>
    <row r="70" spans="1:10" ht="18.75" customHeight="1">
      <c r="A70" s="109"/>
      <c r="B70" s="110"/>
      <c r="C70" s="25">
        <v>2025</v>
      </c>
      <c r="D70" s="27">
        <f t="shared" ref="D70:D71" si="22">D59+D64</f>
        <v>1612</v>
      </c>
      <c r="E70" s="27">
        <f t="shared" si="17"/>
        <v>0</v>
      </c>
      <c r="F70" s="27">
        <f t="shared" si="18"/>
        <v>0</v>
      </c>
      <c r="G70" s="27">
        <f t="shared" si="19"/>
        <v>1612</v>
      </c>
      <c r="H70" s="27">
        <f t="shared" si="20"/>
        <v>0</v>
      </c>
      <c r="I70" s="27">
        <f t="shared" si="21"/>
        <v>0</v>
      </c>
      <c r="J70" s="28" t="s">
        <v>18</v>
      </c>
    </row>
    <row r="71" spans="1:10" ht="18.75" customHeight="1">
      <c r="A71" s="111"/>
      <c r="B71" s="112"/>
      <c r="C71" s="25">
        <v>2026</v>
      </c>
      <c r="D71" s="27">
        <f t="shared" si="22"/>
        <v>1612</v>
      </c>
      <c r="E71" s="27">
        <f t="shared" si="17"/>
        <v>0</v>
      </c>
      <c r="F71" s="27">
        <f t="shared" si="18"/>
        <v>0</v>
      </c>
      <c r="G71" s="27">
        <f t="shared" si="19"/>
        <v>1612</v>
      </c>
      <c r="H71" s="27">
        <f t="shared" si="20"/>
        <v>0</v>
      </c>
      <c r="I71" s="27">
        <f t="shared" si="21"/>
        <v>0</v>
      </c>
      <c r="J71" s="28" t="s">
        <v>18</v>
      </c>
    </row>
    <row r="72" spans="1:10" ht="18.75" customHeight="1">
      <c r="A72" s="113" t="s">
        <v>9</v>
      </c>
      <c r="B72" s="114"/>
      <c r="C72" s="31" t="s">
        <v>21</v>
      </c>
      <c r="D72" s="32">
        <f t="shared" ref="D72:I72" si="23">D67+D68+D69+D70+D71</f>
        <v>13754.055559999999</v>
      </c>
      <c r="E72" s="32">
        <f t="shared" si="23"/>
        <v>0</v>
      </c>
      <c r="F72" s="32">
        <f t="shared" si="23"/>
        <v>5000</v>
      </c>
      <c r="G72" s="32">
        <f t="shared" si="23"/>
        <v>8754.0555600000007</v>
      </c>
      <c r="H72" s="32">
        <f t="shared" si="23"/>
        <v>0</v>
      </c>
      <c r="I72" s="32">
        <f t="shared" si="23"/>
        <v>0</v>
      </c>
      <c r="J72" s="33"/>
    </row>
    <row r="73" spans="1:10" ht="39.75" customHeight="1">
      <c r="A73" s="74" t="s">
        <v>36</v>
      </c>
      <c r="B73" s="75"/>
      <c r="C73" s="75"/>
      <c r="D73" s="75"/>
      <c r="E73" s="75"/>
      <c r="F73" s="75"/>
      <c r="G73" s="75"/>
      <c r="H73" s="75"/>
      <c r="I73" s="75"/>
      <c r="J73" s="76"/>
    </row>
    <row r="74" spans="1:10" ht="18.75" customHeight="1">
      <c r="A74" s="77">
        <v>1</v>
      </c>
      <c r="B74" s="115" t="s">
        <v>37</v>
      </c>
      <c r="C74" s="69">
        <v>2022</v>
      </c>
      <c r="D74" s="11">
        <f t="shared" ref="D74:D75" si="24">E74+F74+G74+H74+I74</f>
        <v>20879.347010000001</v>
      </c>
      <c r="E74" s="12">
        <v>0</v>
      </c>
      <c r="F74" s="12">
        <v>0</v>
      </c>
      <c r="G74" s="12">
        <v>20879.347010000001</v>
      </c>
      <c r="H74" s="12">
        <v>0</v>
      </c>
      <c r="I74" s="12">
        <v>0</v>
      </c>
      <c r="J74" s="4" t="s">
        <v>38</v>
      </c>
    </row>
    <row r="75" spans="1:10" ht="18.75" customHeight="1">
      <c r="A75" s="70"/>
      <c r="B75" s="116"/>
      <c r="C75" s="71"/>
      <c r="D75" s="11">
        <f t="shared" si="24"/>
        <v>19826</v>
      </c>
      <c r="E75" s="12">
        <v>0</v>
      </c>
      <c r="F75" s="12">
        <v>0</v>
      </c>
      <c r="G75" s="12">
        <v>19826</v>
      </c>
      <c r="H75" s="12">
        <v>0</v>
      </c>
      <c r="I75" s="12">
        <v>0</v>
      </c>
      <c r="J75" s="4" t="s">
        <v>39</v>
      </c>
    </row>
    <row r="76" spans="1:10" ht="18.75" customHeight="1">
      <c r="A76" s="70"/>
      <c r="B76" s="116"/>
      <c r="C76" s="38" t="s">
        <v>40</v>
      </c>
      <c r="D76" s="39">
        <f t="shared" ref="D76:I76" si="25">D74+D75</f>
        <v>40705.347009999998</v>
      </c>
      <c r="E76" s="39">
        <f t="shared" si="25"/>
        <v>0</v>
      </c>
      <c r="F76" s="39">
        <f t="shared" si="25"/>
        <v>0</v>
      </c>
      <c r="G76" s="39">
        <f t="shared" si="25"/>
        <v>40705.347009999998</v>
      </c>
      <c r="H76" s="39">
        <f t="shared" si="25"/>
        <v>0</v>
      </c>
      <c r="I76" s="39">
        <f t="shared" si="25"/>
        <v>0</v>
      </c>
      <c r="J76" s="38"/>
    </row>
    <row r="77" spans="1:10" ht="18.75" customHeight="1">
      <c r="A77" s="70"/>
      <c r="B77" s="116"/>
      <c r="C77" s="7">
        <v>2023</v>
      </c>
      <c r="D77" s="11">
        <f t="shared" ref="D77:D87" si="26">E77+F77+G77+H77+I77</f>
        <v>45356.268279999997</v>
      </c>
      <c r="E77" s="12">
        <v>0</v>
      </c>
      <c r="F77" s="12">
        <v>0</v>
      </c>
      <c r="G77" s="12">
        <v>45356.268279999997</v>
      </c>
      <c r="H77" s="12">
        <v>0</v>
      </c>
      <c r="I77" s="12">
        <v>0</v>
      </c>
      <c r="J77" s="4" t="s">
        <v>39</v>
      </c>
    </row>
    <row r="78" spans="1:10" ht="18.75" customHeight="1">
      <c r="A78" s="70"/>
      <c r="B78" s="116"/>
      <c r="C78" s="6">
        <v>2024</v>
      </c>
      <c r="D78" s="11">
        <f t="shared" si="26"/>
        <v>37744.400000000001</v>
      </c>
      <c r="E78" s="12">
        <v>0</v>
      </c>
      <c r="F78" s="12">
        <v>0</v>
      </c>
      <c r="G78" s="12">
        <v>37744.400000000001</v>
      </c>
      <c r="H78" s="12">
        <v>0</v>
      </c>
      <c r="I78" s="12">
        <v>0</v>
      </c>
      <c r="J78" s="4" t="s">
        <v>39</v>
      </c>
    </row>
    <row r="79" spans="1:10" ht="18.75" customHeight="1">
      <c r="A79" s="70"/>
      <c r="B79" s="116"/>
      <c r="C79" s="4">
        <v>2025</v>
      </c>
      <c r="D79" s="40">
        <f t="shared" si="26"/>
        <v>39499.699999999997</v>
      </c>
      <c r="E79" s="12">
        <v>0</v>
      </c>
      <c r="F79" s="12">
        <v>0</v>
      </c>
      <c r="G79" s="12">
        <v>39499.699999999997</v>
      </c>
      <c r="H79" s="12">
        <v>0</v>
      </c>
      <c r="I79" s="12">
        <v>0</v>
      </c>
      <c r="J79" s="4" t="s">
        <v>39</v>
      </c>
    </row>
    <row r="80" spans="1:10" ht="18.75" customHeight="1">
      <c r="A80" s="70"/>
      <c r="B80" s="116"/>
      <c r="C80" s="4">
        <v>2026</v>
      </c>
      <c r="D80" s="40">
        <f t="shared" si="26"/>
        <v>39499.699999999997</v>
      </c>
      <c r="E80" s="12">
        <v>0</v>
      </c>
      <c r="F80" s="12">
        <v>0</v>
      </c>
      <c r="G80" s="12">
        <v>39499.699999999997</v>
      </c>
      <c r="H80" s="12">
        <v>0</v>
      </c>
      <c r="I80" s="12">
        <v>0</v>
      </c>
      <c r="J80" s="4" t="s">
        <v>39</v>
      </c>
    </row>
    <row r="81" spans="1:10" ht="23.25" customHeight="1">
      <c r="A81" s="77">
        <v>2</v>
      </c>
      <c r="B81" s="115" t="s">
        <v>41</v>
      </c>
      <c r="C81" s="4">
        <v>2022</v>
      </c>
      <c r="D81" s="40">
        <f t="shared" si="26"/>
        <v>1000</v>
      </c>
      <c r="E81" s="12">
        <v>0</v>
      </c>
      <c r="F81" s="12">
        <v>0</v>
      </c>
      <c r="G81" s="12">
        <v>0</v>
      </c>
      <c r="H81" s="12">
        <v>1000</v>
      </c>
      <c r="I81" s="12">
        <v>0</v>
      </c>
      <c r="J81" s="4" t="s">
        <v>38</v>
      </c>
    </row>
    <row r="82" spans="1:10" ht="19.5" customHeight="1">
      <c r="A82" s="70"/>
      <c r="B82" s="116"/>
      <c r="C82" s="7">
        <v>2023</v>
      </c>
      <c r="D82" s="11">
        <f t="shared" si="26"/>
        <v>1000</v>
      </c>
      <c r="E82" s="12">
        <v>0</v>
      </c>
      <c r="F82" s="12">
        <v>0</v>
      </c>
      <c r="G82" s="12">
        <v>0</v>
      </c>
      <c r="H82" s="12">
        <v>1000</v>
      </c>
      <c r="I82" s="12">
        <v>0</v>
      </c>
      <c r="J82" s="4" t="s">
        <v>39</v>
      </c>
    </row>
    <row r="83" spans="1:10" ht="17.25" customHeight="1">
      <c r="A83" s="70"/>
      <c r="B83" s="116"/>
      <c r="C83" s="4">
        <v>2024</v>
      </c>
      <c r="D83" s="11">
        <f t="shared" si="26"/>
        <v>1000</v>
      </c>
      <c r="E83" s="12">
        <v>0</v>
      </c>
      <c r="F83" s="12">
        <v>0</v>
      </c>
      <c r="G83" s="12">
        <v>0</v>
      </c>
      <c r="H83" s="12">
        <v>1000</v>
      </c>
      <c r="I83" s="12">
        <v>0</v>
      </c>
      <c r="J83" s="4" t="s">
        <v>39</v>
      </c>
    </row>
    <row r="84" spans="1:10" ht="20.25" customHeight="1">
      <c r="A84" s="70"/>
      <c r="B84" s="116"/>
      <c r="C84" s="4">
        <v>2025</v>
      </c>
      <c r="D84" s="11">
        <f t="shared" si="26"/>
        <v>1000</v>
      </c>
      <c r="E84" s="12">
        <v>0</v>
      </c>
      <c r="F84" s="12">
        <v>0</v>
      </c>
      <c r="G84" s="12">
        <v>0</v>
      </c>
      <c r="H84" s="12">
        <v>1000</v>
      </c>
      <c r="I84" s="12">
        <v>0</v>
      </c>
      <c r="J84" s="4" t="s">
        <v>39</v>
      </c>
    </row>
    <row r="85" spans="1:10" ht="20.25" customHeight="1">
      <c r="A85" s="71"/>
      <c r="B85" s="117"/>
      <c r="C85" s="4">
        <v>2026</v>
      </c>
      <c r="D85" s="11">
        <f t="shared" si="26"/>
        <v>1000</v>
      </c>
      <c r="E85" s="12">
        <v>0</v>
      </c>
      <c r="F85" s="12">
        <v>0</v>
      </c>
      <c r="G85" s="12">
        <v>0</v>
      </c>
      <c r="H85" s="12">
        <v>1000</v>
      </c>
      <c r="I85" s="12">
        <v>0</v>
      </c>
      <c r="J85" s="4" t="s">
        <v>39</v>
      </c>
    </row>
    <row r="86" spans="1:10" ht="19.5" customHeight="1">
      <c r="A86" s="69">
        <v>3</v>
      </c>
      <c r="B86" s="118" t="s">
        <v>42</v>
      </c>
      <c r="C86" s="69">
        <v>2022</v>
      </c>
      <c r="D86" s="11">
        <f t="shared" si="26"/>
        <v>3712.6</v>
      </c>
      <c r="E86" s="12">
        <v>0</v>
      </c>
      <c r="F86" s="12">
        <v>3526.97</v>
      </c>
      <c r="G86" s="12">
        <v>185.63</v>
      </c>
      <c r="H86" s="12">
        <v>0</v>
      </c>
      <c r="I86" s="12">
        <v>0</v>
      </c>
      <c r="J86" s="4" t="s">
        <v>38</v>
      </c>
    </row>
    <row r="87" spans="1:10" ht="21.75" customHeight="1">
      <c r="A87" s="70"/>
      <c r="B87" s="89"/>
      <c r="C87" s="71"/>
      <c r="D87" s="11">
        <f t="shared" si="26"/>
        <v>671.80000000000007</v>
      </c>
      <c r="E87" s="12">
        <v>0</v>
      </c>
      <c r="F87" s="12">
        <v>638.21</v>
      </c>
      <c r="G87" s="12">
        <v>33.590000000000003</v>
      </c>
      <c r="H87" s="12">
        <v>0</v>
      </c>
      <c r="I87" s="12">
        <v>0</v>
      </c>
      <c r="J87" s="4" t="s">
        <v>39</v>
      </c>
    </row>
    <row r="88" spans="1:10" ht="21.75" customHeight="1">
      <c r="A88" s="71"/>
      <c r="B88" s="119"/>
      <c r="C88" s="38" t="s">
        <v>40</v>
      </c>
      <c r="D88" s="39">
        <f t="shared" ref="D88:I88" si="27">D86+D87</f>
        <v>4384.3999999999996</v>
      </c>
      <c r="E88" s="39">
        <f t="shared" si="27"/>
        <v>0</v>
      </c>
      <c r="F88" s="39">
        <f t="shared" si="27"/>
        <v>4165.18</v>
      </c>
      <c r="G88" s="39">
        <f t="shared" si="27"/>
        <v>219.22</v>
      </c>
      <c r="H88" s="39">
        <f t="shared" si="27"/>
        <v>0</v>
      </c>
      <c r="I88" s="39">
        <f t="shared" si="27"/>
        <v>0</v>
      </c>
      <c r="J88" s="38"/>
    </row>
    <row r="89" spans="1:10" ht="18.75" customHeight="1">
      <c r="A89" s="77">
        <v>4</v>
      </c>
      <c r="B89" s="120" t="s">
        <v>43</v>
      </c>
      <c r="C89" s="77">
        <v>2022</v>
      </c>
      <c r="D89" s="11">
        <f t="shared" ref="D89:D90" si="28">E89+F89+G89+H89+I89</f>
        <v>3034.74937</v>
      </c>
      <c r="E89" s="12">
        <v>0</v>
      </c>
      <c r="F89" s="12">
        <v>0</v>
      </c>
      <c r="G89" s="12">
        <v>3034.74937</v>
      </c>
      <c r="H89" s="12">
        <v>0</v>
      </c>
      <c r="I89" s="12">
        <v>0</v>
      </c>
      <c r="J89" s="4" t="s">
        <v>38</v>
      </c>
    </row>
    <row r="90" spans="1:10" ht="18.75" customHeight="1">
      <c r="A90" s="70"/>
      <c r="B90" s="121"/>
      <c r="C90" s="70"/>
      <c r="D90" s="11">
        <f t="shared" si="28"/>
        <v>882.29007000000001</v>
      </c>
      <c r="E90" s="12">
        <v>0</v>
      </c>
      <c r="F90" s="12">
        <v>0</v>
      </c>
      <c r="G90" s="12">
        <v>882.29007000000001</v>
      </c>
      <c r="H90" s="12">
        <v>0</v>
      </c>
      <c r="I90" s="12">
        <v>0</v>
      </c>
      <c r="J90" s="4" t="s">
        <v>39</v>
      </c>
    </row>
    <row r="91" spans="1:10" ht="18.75" customHeight="1">
      <c r="A91" s="70"/>
      <c r="B91" s="121"/>
      <c r="C91" s="41" t="s">
        <v>40</v>
      </c>
      <c r="D91" s="39">
        <f t="shared" ref="D91:I91" si="29">D89+D90</f>
        <v>3917.03944</v>
      </c>
      <c r="E91" s="39">
        <f t="shared" si="29"/>
        <v>0</v>
      </c>
      <c r="F91" s="39">
        <f t="shared" si="29"/>
        <v>0</v>
      </c>
      <c r="G91" s="39">
        <f t="shared" si="29"/>
        <v>3917.03944</v>
      </c>
      <c r="H91" s="39">
        <f t="shared" si="29"/>
        <v>0</v>
      </c>
      <c r="I91" s="39">
        <f t="shared" si="29"/>
        <v>0</v>
      </c>
      <c r="J91" s="38"/>
    </row>
    <row r="92" spans="1:10" ht="18.75" customHeight="1">
      <c r="A92" s="70"/>
      <c r="B92" s="121"/>
      <c r="C92" s="4">
        <v>2023</v>
      </c>
      <c r="D92" s="40">
        <f t="shared" ref="D92:D95" si="30">E92+F92+G92+H92</f>
        <v>5512.8</v>
      </c>
      <c r="E92" s="12">
        <v>0</v>
      </c>
      <c r="F92" s="12">
        <v>0</v>
      </c>
      <c r="G92" s="12">
        <v>5512.8</v>
      </c>
      <c r="H92" s="12">
        <v>0</v>
      </c>
      <c r="I92" s="12">
        <v>0</v>
      </c>
      <c r="J92" s="4" t="s">
        <v>39</v>
      </c>
    </row>
    <row r="93" spans="1:10" ht="18.75" customHeight="1">
      <c r="A93" s="70"/>
      <c r="B93" s="121"/>
      <c r="C93" s="4">
        <v>2024</v>
      </c>
      <c r="D93" s="40">
        <f t="shared" si="30"/>
        <v>1967.1</v>
      </c>
      <c r="E93" s="12">
        <v>0</v>
      </c>
      <c r="F93" s="12">
        <v>0</v>
      </c>
      <c r="G93" s="12">
        <v>1967.1</v>
      </c>
      <c r="H93" s="12">
        <v>0</v>
      </c>
      <c r="I93" s="12">
        <v>0</v>
      </c>
      <c r="J93" s="4" t="s">
        <v>39</v>
      </c>
    </row>
    <row r="94" spans="1:10" ht="18.75" customHeight="1">
      <c r="A94" s="70"/>
      <c r="B94" s="121"/>
      <c r="C94" s="4">
        <v>2025</v>
      </c>
      <c r="D94" s="40">
        <f t="shared" si="30"/>
        <v>2058.9</v>
      </c>
      <c r="E94" s="12">
        <v>0</v>
      </c>
      <c r="F94" s="12">
        <v>0</v>
      </c>
      <c r="G94" s="12">
        <v>2058.9</v>
      </c>
      <c r="H94" s="12">
        <v>0</v>
      </c>
      <c r="I94" s="12">
        <v>0</v>
      </c>
      <c r="J94" s="4" t="s">
        <v>39</v>
      </c>
    </row>
    <row r="95" spans="1:10" ht="18.75" customHeight="1">
      <c r="A95" s="70"/>
      <c r="B95" s="121"/>
      <c r="C95" s="6">
        <v>2026</v>
      </c>
      <c r="D95" s="40">
        <f t="shared" si="30"/>
        <v>2058.9</v>
      </c>
      <c r="E95" s="12">
        <v>0</v>
      </c>
      <c r="F95" s="12">
        <v>0</v>
      </c>
      <c r="G95" s="12">
        <v>2058.9</v>
      </c>
      <c r="H95" s="12">
        <v>0</v>
      </c>
      <c r="I95" s="12">
        <v>0</v>
      </c>
      <c r="J95" s="4" t="s">
        <v>39</v>
      </c>
    </row>
    <row r="96" spans="1:10" ht="18.75" customHeight="1">
      <c r="A96" s="93" t="s">
        <v>31</v>
      </c>
      <c r="B96" s="122"/>
      <c r="C96" s="124">
        <v>2022</v>
      </c>
      <c r="D96" s="35">
        <f t="shared" ref="D96:I96" si="31">D74+D81+D89+D86</f>
        <v>28626.696380000001</v>
      </c>
      <c r="E96" s="27">
        <f t="shared" si="31"/>
        <v>0</v>
      </c>
      <c r="F96" s="27">
        <f t="shared" si="31"/>
        <v>3526.97</v>
      </c>
      <c r="G96" s="27">
        <f t="shared" si="31"/>
        <v>24099.726380000004</v>
      </c>
      <c r="H96" s="27">
        <f t="shared" si="31"/>
        <v>1000</v>
      </c>
      <c r="I96" s="27">
        <f t="shared" si="31"/>
        <v>0</v>
      </c>
      <c r="J96" s="28" t="s">
        <v>38</v>
      </c>
    </row>
    <row r="97" spans="1:10" ht="18.75" customHeight="1">
      <c r="A97" s="95"/>
      <c r="B97" s="123"/>
      <c r="C97" s="125"/>
      <c r="D97" s="35">
        <f t="shared" ref="D97:I97" si="32">D75+D90+D87</f>
        <v>21380.090069999998</v>
      </c>
      <c r="E97" s="27">
        <f t="shared" si="32"/>
        <v>0</v>
      </c>
      <c r="F97" s="27">
        <f t="shared" si="32"/>
        <v>638.21</v>
      </c>
      <c r="G97" s="27">
        <f t="shared" si="32"/>
        <v>20741.880069999999</v>
      </c>
      <c r="H97" s="27">
        <f t="shared" si="32"/>
        <v>0</v>
      </c>
      <c r="I97" s="27">
        <f t="shared" si="32"/>
        <v>0</v>
      </c>
      <c r="J97" s="28" t="s">
        <v>39</v>
      </c>
    </row>
    <row r="98" spans="1:10" ht="18.75" customHeight="1">
      <c r="A98" s="95"/>
      <c r="B98" s="96"/>
      <c r="C98" s="43" t="s">
        <v>40</v>
      </c>
      <c r="D98" s="16">
        <f t="shared" ref="D98:I98" si="33">D96+D97</f>
        <v>50006.78645</v>
      </c>
      <c r="E98" s="16">
        <f t="shared" si="33"/>
        <v>0</v>
      </c>
      <c r="F98" s="16">
        <f t="shared" si="33"/>
        <v>4165.18</v>
      </c>
      <c r="G98" s="16">
        <f t="shared" si="33"/>
        <v>44841.606450000007</v>
      </c>
      <c r="H98" s="16">
        <f t="shared" si="33"/>
        <v>1000</v>
      </c>
      <c r="I98" s="16">
        <f t="shared" si="33"/>
        <v>0</v>
      </c>
      <c r="J98" s="28"/>
    </row>
    <row r="99" spans="1:10" ht="18.75" customHeight="1">
      <c r="A99" s="95"/>
      <c r="B99" s="123"/>
      <c r="C99" s="15">
        <v>2023</v>
      </c>
      <c r="D99" s="35">
        <f>E99+F99+G99+H99+I99</f>
        <v>51869.06828</v>
      </c>
      <c r="E99" s="27">
        <f>E77+E92+E82</f>
        <v>0</v>
      </c>
      <c r="F99" s="27">
        <f>F77+F92+F82</f>
        <v>0</v>
      </c>
      <c r="G99" s="27">
        <f>G77+G92+G82</f>
        <v>50869.06828</v>
      </c>
      <c r="H99" s="27">
        <f t="shared" ref="H99:H101" si="34">H77+H92+H82</f>
        <v>1000</v>
      </c>
      <c r="I99" s="27">
        <f>I77+I92+I82</f>
        <v>0</v>
      </c>
      <c r="J99" s="28" t="s">
        <v>39</v>
      </c>
    </row>
    <row r="100" spans="1:10" ht="18.75" customHeight="1">
      <c r="A100" s="95"/>
      <c r="B100" s="123"/>
      <c r="C100" s="15">
        <v>2024</v>
      </c>
      <c r="D100" s="35">
        <f t="shared" ref="D100:D102" si="35">E100+F100+G100+H100+I100</f>
        <v>40711.5</v>
      </c>
      <c r="E100" s="27">
        <f t="shared" ref="E100:E101" si="36">E78+E93</f>
        <v>0</v>
      </c>
      <c r="F100" s="27">
        <f t="shared" ref="F100:F101" si="37">F78+F93</f>
        <v>0</v>
      </c>
      <c r="G100" s="27">
        <f t="shared" ref="G100:G101" si="38">G78+G93</f>
        <v>39711.5</v>
      </c>
      <c r="H100" s="27">
        <f t="shared" si="34"/>
        <v>1000</v>
      </c>
      <c r="I100" s="27">
        <f t="shared" ref="I100:I101" si="39">I78+I93</f>
        <v>0</v>
      </c>
      <c r="J100" s="28" t="s">
        <v>39</v>
      </c>
    </row>
    <row r="101" spans="1:10" ht="18.75" customHeight="1">
      <c r="A101" s="95"/>
      <c r="B101" s="96"/>
      <c r="C101" s="43">
        <v>2025</v>
      </c>
      <c r="D101" s="27">
        <f t="shared" si="35"/>
        <v>42558.6</v>
      </c>
      <c r="E101" s="27">
        <f t="shared" si="36"/>
        <v>0</v>
      </c>
      <c r="F101" s="27">
        <f t="shared" si="37"/>
        <v>0</v>
      </c>
      <c r="G101" s="27">
        <f t="shared" si="38"/>
        <v>41558.6</v>
      </c>
      <c r="H101" s="27">
        <f t="shared" si="34"/>
        <v>1000</v>
      </c>
      <c r="I101" s="27">
        <f t="shared" si="39"/>
        <v>0</v>
      </c>
      <c r="J101" s="28" t="s">
        <v>39</v>
      </c>
    </row>
    <row r="102" spans="1:10" ht="18.75" customHeight="1">
      <c r="A102" s="29"/>
      <c r="B102" s="42"/>
      <c r="C102" s="34">
        <v>2026</v>
      </c>
      <c r="D102" s="27">
        <f t="shared" si="35"/>
        <v>42558.6</v>
      </c>
      <c r="E102" s="27">
        <f>E80+E85+E95</f>
        <v>0</v>
      </c>
      <c r="F102" s="27">
        <f>F80+F85+F95</f>
        <v>0</v>
      </c>
      <c r="G102" s="27">
        <f>G80+G85+G95</f>
        <v>41558.6</v>
      </c>
      <c r="H102" s="27">
        <f>H80+H85+H95</f>
        <v>1000</v>
      </c>
      <c r="I102" s="27">
        <f>I80+I85+I95</f>
        <v>0</v>
      </c>
      <c r="J102" s="28" t="s">
        <v>39</v>
      </c>
    </row>
    <row r="103" spans="1:10" ht="18.75" customHeight="1">
      <c r="A103" s="97" t="s">
        <v>9</v>
      </c>
      <c r="B103" s="98"/>
      <c r="C103" s="44" t="s">
        <v>21</v>
      </c>
      <c r="D103" s="32">
        <f t="shared" ref="D103:I103" si="40">D98+D99+D100+D101+D102</f>
        <v>227704.55473</v>
      </c>
      <c r="E103" s="32">
        <f t="shared" si="40"/>
        <v>0</v>
      </c>
      <c r="F103" s="32">
        <f t="shared" si="40"/>
        <v>4165.18</v>
      </c>
      <c r="G103" s="32">
        <f t="shared" si="40"/>
        <v>218539.37473000001</v>
      </c>
      <c r="H103" s="32">
        <f t="shared" si="40"/>
        <v>5000</v>
      </c>
      <c r="I103" s="32">
        <f t="shared" si="40"/>
        <v>0</v>
      </c>
      <c r="J103" s="45"/>
    </row>
    <row r="104" spans="1:10" ht="18.75" customHeight="1">
      <c r="A104" s="80" t="s">
        <v>44</v>
      </c>
      <c r="B104" s="81"/>
      <c r="C104" s="99">
        <v>2022</v>
      </c>
      <c r="D104" s="11">
        <f t="shared" ref="D104:I104" si="41">D49+D67</f>
        <v>60145.890500000001</v>
      </c>
      <c r="E104" s="11">
        <f t="shared" si="41"/>
        <v>0</v>
      </c>
      <c r="F104" s="11">
        <f t="shared" si="41"/>
        <v>13976.516</v>
      </c>
      <c r="G104" s="11">
        <f t="shared" si="41"/>
        <v>12703.894499999997</v>
      </c>
      <c r="H104" s="11">
        <f t="shared" si="41"/>
        <v>33465.480000000003</v>
      </c>
      <c r="I104" s="46">
        <f t="shared" si="41"/>
        <v>0</v>
      </c>
      <c r="J104" s="47" t="s">
        <v>18</v>
      </c>
    </row>
    <row r="105" spans="1:10" ht="18.75" customHeight="1">
      <c r="A105" s="82"/>
      <c r="B105" s="83"/>
      <c r="C105" s="126"/>
      <c r="D105" s="11">
        <f t="shared" ref="D105:D106" si="42">D96</f>
        <v>28626.696380000001</v>
      </c>
      <c r="E105" s="11">
        <f t="shared" ref="E105:E106" si="43">E96</f>
        <v>0</v>
      </c>
      <c r="F105" s="11">
        <f t="shared" ref="F105:F106" si="44">F96</f>
        <v>3526.97</v>
      </c>
      <c r="G105" s="11">
        <f t="shared" ref="G105:G106" si="45">G96</f>
        <v>24099.726380000004</v>
      </c>
      <c r="H105" s="11">
        <f t="shared" ref="H105:H106" si="46">H96</f>
        <v>1000</v>
      </c>
      <c r="I105" s="46">
        <f t="shared" ref="I105:I106" si="47">I96</f>
        <v>0</v>
      </c>
      <c r="J105" s="48" t="s">
        <v>38</v>
      </c>
    </row>
    <row r="106" spans="1:10" ht="18.75" customHeight="1">
      <c r="A106" s="82"/>
      <c r="B106" s="83"/>
      <c r="C106" s="126"/>
      <c r="D106" s="11">
        <f t="shared" si="42"/>
        <v>21380.090069999998</v>
      </c>
      <c r="E106" s="11">
        <f t="shared" si="43"/>
        <v>0</v>
      </c>
      <c r="F106" s="11">
        <f t="shared" si="44"/>
        <v>638.21</v>
      </c>
      <c r="G106" s="11">
        <f t="shared" si="45"/>
        <v>20741.880069999999</v>
      </c>
      <c r="H106" s="11">
        <f t="shared" si="46"/>
        <v>0</v>
      </c>
      <c r="I106" s="46">
        <f t="shared" si="47"/>
        <v>0</v>
      </c>
      <c r="J106" s="48" t="s">
        <v>39</v>
      </c>
    </row>
    <row r="107" spans="1:10" ht="18.75" customHeight="1">
      <c r="A107" s="82"/>
      <c r="B107" s="83"/>
      <c r="C107" s="49" t="s">
        <v>19</v>
      </c>
      <c r="D107" s="50">
        <f t="shared" ref="D107:I107" si="48">D104+D105+D106</f>
        <v>110152.67694999999</v>
      </c>
      <c r="E107" s="50">
        <f t="shared" si="48"/>
        <v>0</v>
      </c>
      <c r="F107" s="50">
        <f t="shared" si="48"/>
        <v>18141.696</v>
      </c>
      <c r="G107" s="50">
        <f t="shared" si="48"/>
        <v>57545.500950000001</v>
      </c>
      <c r="H107" s="50">
        <f t="shared" si="48"/>
        <v>34465.480000000003</v>
      </c>
      <c r="I107" s="51">
        <f t="shared" si="48"/>
        <v>0</v>
      </c>
      <c r="J107" s="52"/>
    </row>
    <row r="108" spans="1:10" ht="18.75" customHeight="1">
      <c r="A108" s="82"/>
      <c r="B108" s="83"/>
      <c r="C108" s="99">
        <v>2023</v>
      </c>
      <c r="D108" s="11">
        <f t="shared" ref="D108:I108" si="49">D50+D68</f>
        <v>73265.665460000004</v>
      </c>
      <c r="E108" s="11">
        <f t="shared" si="49"/>
        <v>0</v>
      </c>
      <c r="F108" s="11">
        <f t="shared" si="49"/>
        <v>20549.3</v>
      </c>
      <c r="G108" s="11">
        <f t="shared" si="49"/>
        <v>16724.765460000002</v>
      </c>
      <c r="H108" s="11">
        <f t="shared" si="49"/>
        <v>35991.599999999999</v>
      </c>
      <c r="I108" s="46">
        <f t="shared" si="49"/>
        <v>0</v>
      </c>
      <c r="J108" s="47" t="s">
        <v>18</v>
      </c>
    </row>
    <row r="109" spans="1:10" ht="18.75" customHeight="1">
      <c r="A109" s="82"/>
      <c r="B109" s="83"/>
      <c r="C109" s="126"/>
      <c r="D109" s="11">
        <f t="shared" ref="D109:I109" si="50">D99</f>
        <v>51869.06828</v>
      </c>
      <c r="E109" s="11">
        <f t="shared" si="50"/>
        <v>0</v>
      </c>
      <c r="F109" s="11">
        <f t="shared" si="50"/>
        <v>0</v>
      </c>
      <c r="G109" s="11">
        <f t="shared" si="50"/>
        <v>50869.06828</v>
      </c>
      <c r="H109" s="11">
        <f t="shared" si="50"/>
        <v>1000</v>
      </c>
      <c r="I109" s="46">
        <f t="shared" si="50"/>
        <v>0</v>
      </c>
      <c r="J109" s="48" t="s">
        <v>39</v>
      </c>
    </row>
    <row r="110" spans="1:10" ht="18.75" customHeight="1">
      <c r="A110" s="82"/>
      <c r="B110" s="83"/>
      <c r="C110" s="49" t="s">
        <v>19</v>
      </c>
      <c r="D110" s="50">
        <f t="shared" ref="D110:I110" si="51">D108+D109</f>
        <v>125134.73374</v>
      </c>
      <c r="E110" s="50">
        <f t="shared" si="51"/>
        <v>0</v>
      </c>
      <c r="F110" s="50">
        <f t="shared" si="51"/>
        <v>20549.3</v>
      </c>
      <c r="G110" s="50">
        <f t="shared" si="51"/>
        <v>67593.833740000002</v>
      </c>
      <c r="H110" s="50">
        <f t="shared" si="51"/>
        <v>36991.599999999999</v>
      </c>
      <c r="I110" s="51">
        <f t="shared" si="51"/>
        <v>0</v>
      </c>
      <c r="J110" s="52"/>
    </row>
    <row r="111" spans="1:10" ht="18.75" customHeight="1">
      <c r="A111" s="82"/>
      <c r="B111" s="83"/>
      <c r="C111" s="99">
        <v>2024</v>
      </c>
      <c r="D111" s="11">
        <f t="shared" ref="D111:I111" si="52">D51+D69</f>
        <v>60302.100000000006</v>
      </c>
      <c r="E111" s="11">
        <f t="shared" si="52"/>
        <v>0</v>
      </c>
      <c r="F111" s="11">
        <f t="shared" si="52"/>
        <v>13351</v>
      </c>
      <c r="G111" s="11">
        <f t="shared" si="52"/>
        <v>10959.500000000002</v>
      </c>
      <c r="H111" s="11">
        <f t="shared" si="52"/>
        <v>35991.599999999999</v>
      </c>
      <c r="I111" s="46">
        <f t="shared" si="52"/>
        <v>0</v>
      </c>
      <c r="J111" s="47" t="s">
        <v>18</v>
      </c>
    </row>
    <row r="112" spans="1:10" ht="18.75" customHeight="1">
      <c r="A112" s="82"/>
      <c r="B112" s="83"/>
      <c r="C112" s="126"/>
      <c r="D112" s="11">
        <f t="shared" ref="D112:I112" si="53">D100</f>
        <v>40711.5</v>
      </c>
      <c r="E112" s="11">
        <f t="shared" si="53"/>
        <v>0</v>
      </c>
      <c r="F112" s="11">
        <f t="shared" si="53"/>
        <v>0</v>
      </c>
      <c r="G112" s="11">
        <f t="shared" si="53"/>
        <v>39711.5</v>
      </c>
      <c r="H112" s="11">
        <f t="shared" si="53"/>
        <v>1000</v>
      </c>
      <c r="I112" s="46">
        <f t="shared" si="53"/>
        <v>0</v>
      </c>
      <c r="J112" s="48" t="s">
        <v>39</v>
      </c>
    </row>
    <row r="113" spans="1:10" ht="18.75" customHeight="1">
      <c r="A113" s="82"/>
      <c r="B113" s="83"/>
      <c r="C113" s="53" t="s">
        <v>19</v>
      </c>
      <c r="D113" s="50">
        <f t="shared" ref="D113:I113" si="54">D111+D112</f>
        <v>101013.6</v>
      </c>
      <c r="E113" s="50">
        <f t="shared" si="54"/>
        <v>0</v>
      </c>
      <c r="F113" s="50">
        <f t="shared" si="54"/>
        <v>13351</v>
      </c>
      <c r="G113" s="50">
        <f t="shared" si="54"/>
        <v>50671</v>
      </c>
      <c r="H113" s="50">
        <f t="shared" si="54"/>
        <v>36991.599999999999</v>
      </c>
      <c r="I113" s="51">
        <f t="shared" si="54"/>
        <v>0</v>
      </c>
      <c r="J113" s="52"/>
    </row>
    <row r="114" spans="1:10" ht="18.75" customHeight="1">
      <c r="A114" s="82"/>
      <c r="B114" s="83"/>
      <c r="C114" s="99">
        <v>2025</v>
      </c>
      <c r="D114" s="11">
        <f t="shared" ref="D114:I114" si="55">D52+D70</f>
        <v>60639.5</v>
      </c>
      <c r="E114" s="11">
        <f t="shared" si="55"/>
        <v>0</v>
      </c>
      <c r="F114" s="11">
        <f t="shared" si="55"/>
        <v>13351</v>
      </c>
      <c r="G114" s="11">
        <f t="shared" si="55"/>
        <v>11296.9</v>
      </c>
      <c r="H114" s="11">
        <f t="shared" si="55"/>
        <v>35991.599999999999</v>
      </c>
      <c r="I114" s="46">
        <f t="shared" si="55"/>
        <v>0</v>
      </c>
      <c r="J114" s="47" t="s">
        <v>18</v>
      </c>
    </row>
    <row r="115" spans="1:10" ht="18.75" customHeight="1">
      <c r="A115" s="82"/>
      <c r="B115" s="83"/>
      <c r="C115" s="126"/>
      <c r="D115" s="11">
        <f t="shared" ref="D115:I115" si="56">D101</f>
        <v>42558.6</v>
      </c>
      <c r="E115" s="11">
        <f t="shared" si="56"/>
        <v>0</v>
      </c>
      <c r="F115" s="11">
        <f t="shared" si="56"/>
        <v>0</v>
      </c>
      <c r="G115" s="11">
        <f t="shared" si="56"/>
        <v>41558.6</v>
      </c>
      <c r="H115" s="11">
        <f t="shared" si="56"/>
        <v>1000</v>
      </c>
      <c r="I115" s="46">
        <f t="shared" si="56"/>
        <v>0</v>
      </c>
      <c r="J115" s="48" t="s">
        <v>39</v>
      </c>
    </row>
    <row r="116" spans="1:10" ht="18.75" customHeight="1">
      <c r="A116" s="82"/>
      <c r="B116" s="83"/>
      <c r="C116" s="49" t="s">
        <v>19</v>
      </c>
      <c r="D116" s="50">
        <f t="shared" ref="D116:I116" si="57">D114+D115</f>
        <v>103198.1</v>
      </c>
      <c r="E116" s="50">
        <f t="shared" si="57"/>
        <v>0</v>
      </c>
      <c r="F116" s="50">
        <f t="shared" si="57"/>
        <v>13351</v>
      </c>
      <c r="G116" s="50">
        <f t="shared" si="57"/>
        <v>52855.5</v>
      </c>
      <c r="H116" s="50">
        <f t="shared" si="57"/>
        <v>36991.599999999999</v>
      </c>
      <c r="I116" s="50">
        <f t="shared" si="57"/>
        <v>0</v>
      </c>
      <c r="J116" s="54"/>
    </row>
    <row r="117" spans="1:10" ht="18.75" customHeight="1">
      <c r="A117" s="82"/>
      <c r="B117" s="83"/>
      <c r="C117" s="99">
        <v>2026</v>
      </c>
      <c r="D117" s="11">
        <f t="shared" ref="D117:I117" si="58">D22+D53+D71</f>
        <v>60639.5</v>
      </c>
      <c r="E117" s="11">
        <f t="shared" si="58"/>
        <v>0</v>
      </c>
      <c r="F117" s="11">
        <f t="shared" si="58"/>
        <v>13351</v>
      </c>
      <c r="G117" s="11">
        <f t="shared" si="58"/>
        <v>11296.9</v>
      </c>
      <c r="H117" s="11">
        <f t="shared" si="58"/>
        <v>35991.599999999999</v>
      </c>
      <c r="I117" s="11">
        <f t="shared" si="58"/>
        <v>0</v>
      </c>
      <c r="J117" s="55" t="s">
        <v>18</v>
      </c>
    </row>
    <row r="118" spans="1:10" ht="18.75" customHeight="1">
      <c r="A118" s="82"/>
      <c r="B118" s="83"/>
      <c r="C118" s="127"/>
      <c r="D118" s="11">
        <f t="shared" ref="D118:I118" si="59">D102</f>
        <v>42558.6</v>
      </c>
      <c r="E118" s="11">
        <f t="shared" si="59"/>
        <v>0</v>
      </c>
      <c r="F118" s="11">
        <f t="shared" si="59"/>
        <v>0</v>
      </c>
      <c r="G118" s="11">
        <f t="shared" si="59"/>
        <v>41558.6</v>
      </c>
      <c r="H118" s="11">
        <f t="shared" si="59"/>
        <v>1000</v>
      </c>
      <c r="I118" s="11">
        <f t="shared" si="59"/>
        <v>0</v>
      </c>
      <c r="J118" s="48" t="s">
        <v>39</v>
      </c>
    </row>
    <row r="119" spans="1:10" ht="18.75" customHeight="1">
      <c r="A119" s="84"/>
      <c r="B119" s="85"/>
      <c r="C119" s="49" t="s">
        <v>19</v>
      </c>
      <c r="D119" s="50">
        <f t="shared" ref="D119:I119" si="60">D117+D118</f>
        <v>103198.1</v>
      </c>
      <c r="E119" s="50">
        <f t="shared" si="60"/>
        <v>0</v>
      </c>
      <c r="F119" s="50">
        <f t="shared" si="60"/>
        <v>13351</v>
      </c>
      <c r="G119" s="50">
        <f t="shared" si="60"/>
        <v>52855.5</v>
      </c>
      <c r="H119" s="50">
        <f t="shared" si="60"/>
        <v>36991.599999999999</v>
      </c>
      <c r="I119" s="50">
        <f t="shared" si="60"/>
        <v>0</v>
      </c>
      <c r="J119" s="52"/>
    </row>
    <row r="120" spans="1:10" ht="37.15" customHeight="1">
      <c r="A120" s="128" t="s">
        <v>45</v>
      </c>
      <c r="B120" s="129"/>
      <c r="C120" s="57" t="s">
        <v>21</v>
      </c>
      <c r="D120" s="58">
        <f t="shared" ref="D120:I120" si="61">D107+D110+D113+D116+D119</f>
        <v>542697.21068999998</v>
      </c>
      <c r="E120" s="58">
        <f t="shared" si="61"/>
        <v>0</v>
      </c>
      <c r="F120" s="58">
        <f t="shared" si="61"/>
        <v>78743.995999999999</v>
      </c>
      <c r="G120" s="58">
        <f t="shared" si="61"/>
        <v>281521.33468999999</v>
      </c>
      <c r="H120" s="58">
        <f t="shared" si="61"/>
        <v>182431.88</v>
      </c>
      <c r="I120" s="58">
        <f t="shared" si="61"/>
        <v>0</v>
      </c>
      <c r="J120" s="59"/>
    </row>
    <row r="121" spans="1:10" ht="18.75" customHeight="1">
      <c r="A121" s="99" t="s">
        <v>46</v>
      </c>
      <c r="B121" s="81"/>
      <c r="C121" s="99">
        <v>2022</v>
      </c>
      <c r="D121" s="11">
        <f t="shared" ref="D121:D123" si="62">E121+F121+G121+H121+I121</f>
        <v>70145.890500000009</v>
      </c>
      <c r="E121" s="11">
        <f>E49+E67+E13</f>
        <v>10000</v>
      </c>
      <c r="F121" s="11">
        <f>F49+F67+F13</f>
        <v>13976.516</v>
      </c>
      <c r="G121" s="11">
        <f>G49+G67+G13</f>
        <v>12703.894499999997</v>
      </c>
      <c r="H121" s="11">
        <f>H49+H67+H13</f>
        <v>33465.480000000003</v>
      </c>
      <c r="I121" s="60">
        <f>I49+I67</f>
        <v>0</v>
      </c>
      <c r="J121" s="47" t="s">
        <v>18</v>
      </c>
    </row>
    <row r="122" spans="1:10" ht="20.25" customHeight="1">
      <c r="A122" s="82"/>
      <c r="B122" s="83"/>
      <c r="C122" s="126"/>
      <c r="D122" s="11">
        <f t="shared" si="62"/>
        <v>28626.696380000005</v>
      </c>
      <c r="E122" s="11">
        <f t="shared" ref="E122:E123" si="63">E96</f>
        <v>0</v>
      </c>
      <c r="F122" s="11">
        <f t="shared" ref="F122:F123" si="64">F96</f>
        <v>3526.97</v>
      </c>
      <c r="G122" s="11">
        <f t="shared" ref="G122:G123" si="65">G96</f>
        <v>24099.726380000004</v>
      </c>
      <c r="H122" s="11">
        <f t="shared" ref="H122:H123" si="66">H96</f>
        <v>1000</v>
      </c>
      <c r="I122" s="60">
        <f t="shared" ref="I122:I123" si="67">I96</f>
        <v>0</v>
      </c>
      <c r="J122" s="48" t="s">
        <v>38</v>
      </c>
    </row>
    <row r="123" spans="1:10" ht="19.5" customHeight="1">
      <c r="A123" s="82"/>
      <c r="B123" s="83"/>
      <c r="C123" s="126"/>
      <c r="D123" s="11">
        <f t="shared" si="62"/>
        <v>21380.090069999998</v>
      </c>
      <c r="E123" s="11">
        <f t="shared" si="63"/>
        <v>0</v>
      </c>
      <c r="F123" s="11">
        <f t="shared" si="64"/>
        <v>638.21</v>
      </c>
      <c r="G123" s="11">
        <f t="shared" si="65"/>
        <v>20741.880069999999</v>
      </c>
      <c r="H123" s="11">
        <f t="shared" si="66"/>
        <v>0</v>
      </c>
      <c r="I123" s="60">
        <f t="shared" si="67"/>
        <v>0</v>
      </c>
      <c r="J123" s="48" t="s">
        <v>39</v>
      </c>
    </row>
    <row r="124" spans="1:10" ht="18" customHeight="1">
      <c r="A124" s="82"/>
      <c r="B124" s="83"/>
      <c r="C124" s="56" t="s">
        <v>19</v>
      </c>
      <c r="D124" s="61">
        <f t="shared" ref="D124:I124" si="68">D121+D122+D123</f>
        <v>120152.67695000002</v>
      </c>
      <c r="E124" s="61">
        <f t="shared" si="68"/>
        <v>10000</v>
      </c>
      <c r="F124" s="61">
        <f t="shared" si="68"/>
        <v>18141.696</v>
      </c>
      <c r="G124" s="61">
        <f t="shared" si="68"/>
        <v>57545.500950000001</v>
      </c>
      <c r="H124" s="61">
        <f t="shared" si="68"/>
        <v>34465.480000000003</v>
      </c>
      <c r="I124" s="61">
        <f t="shared" si="68"/>
        <v>0</v>
      </c>
      <c r="J124" s="62"/>
    </row>
    <row r="125" spans="1:10" ht="18" customHeight="1">
      <c r="A125" s="82"/>
      <c r="B125" s="83"/>
      <c r="C125" s="99">
        <v>2023</v>
      </c>
      <c r="D125" s="60">
        <f t="shared" ref="D125:D126" si="69">E125+F125+G125+H125+I125</f>
        <v>73265.665459999989</v>
      </c>
      <c r="E125" s="60">
        <f>E50+E68</f>
        <v>0</v>
      </c>
      <c r="F125" s="60">
        <f>F50+F68</f>
        <v>20549.3</v>
      </c>
      <c r="G125" s="60">
        <f>G50+G68</f>
        <v>16724.765460000002</v>
      </c>
      <c r="H125" s="60">
        <f>H50+H68</f>
        <v>35991.599999999999</v>
      </c>
      <c r="I125" s="60">
        <f>I50+I68</f>
        <v>0</v>
      </c>
      <c r="J125" s="47" t="s">
        <v>18</v>
      </c>
    </row>
    <row r="126" spans="1:10" ht="18" customHeight="1">
      <c r="A126" s="82"/>
      <c r="B126" s="83"/>
      <c r="C126" s="126"/>
      <c r="D126" s="60">
        <f t="shared" si="69"/>
        <v>51869.06828</v>
      </c>
      <c r="E126" s="60">
        <f>E99</f>
        <v>0</v>
      </c>
      <c r="F126" s="60">
        <f>F99</f>
        <v>0</v>
      </c>
      <c r="G126" s="60">
        <f>G99</f>
        <v>50869.06828</v>
      </c>
      <c r="H126" s="60">
        <f>H99</f>
        <v>1000</v>
      </c>
      <c r="I126" s="60">
        <f>I99</f>
        <v>0</v>
      </c>
      <c r="J126" s="48" t="s">
        <v>39</v>
      </c>
    </row>
    <row r="127" spans="1:10" ht="18" customHeight="1">
      <c r="A127" s="82"/>
      <c r="B127" s="83"/>
      <c r="C127" s="56" t="s">
        <v>19</v>
      </c>
      <c r="D127" s="61">
        <f t="shared" ref="D127:I127" si="70">D125+D126</f>
        <v>125134.73374</v>
      </c>
      <c r="E127" s="61">
        <f t="shared" si="70"/>
        <v>0</v>
      </c>
      <c r="F127" s="61">
        <f t="shared" si="70"/>
        <v>20549.3</v>
      </c>
      <c r="G127" s="61">
        <f t="shared" si="70"/>
        <v>67593.833740000002</v>
      </c>
      <c r="H127" s="61">
        <f t="shared" si="70"/>
        <v>36991.599999999999</v>
      </c>
      <c r="I127" s="61">
        <f t="shared" si="70"/>
        <v>0</v>
      </c>
      <c r="J127" s="62"/>
    </row>
    <row r="128" spans="1:10" ht="18" customHeight="1">
      <c r="A128" s="82"/>
      <c r="B128" s="83"/>
      <c r="C128" s="99">
        <v>2024</v>
      </c>
      <c r="D128" s="60">
        <f t="shared" ref="D128:D129" si="71">E128+F128+G128+H128+I128</f>
        <v>60302.1</v>
      </c>
      <c r="E128" s="60">
        <f>E51+E69</f>
        <v>0</v>
      </c>
      <c r="F128" s="60">
        <f>F51+F69</f>
        <v>13351</v>
      </c>
      <c r="G128" s="60">
        <f>G51+G69</f>
        <v>10959.500000000002</v>
      </c>
      <c r="H128" s="60">
        <f>H51+H69</f>
        <v>35991.599999999999</v>
      </c>
      <c r="I128" s="60">
        <f>I51+I69</f>
        <v>0</v>
      </c>
      <c r="J128" s="47" t="s">
        <v>18</v>
      </c>
    </row>
    <row r="129" spans="1:10" ht="18" customHeight="1">
      <c r="A129" s="82"/>
      <c r="B129" s="83"/>
      <c r="C129" s="126"/>
      <c r="D129" s="60">
        <f t="shared" si="71"/>
        <v>40711.5</v>
      </c>
      <c r="E129" s="60">
        <f>E100</f>
        <v>0</v>
      </c>
      <c r="F129" s="60">
        <f>F100</f>
        <v>0</v>
      </c>
      <c r="G129" s="60">
        <f>G100</f>
        <v>39711.5</v>
      </c>
      <c r="H129" s="60">
        <f>H100</f>
        <v>1000</v>
      </c>
      <c r="I129" s="60">
        <f>I100</f>
        <v>0</v>
      </c>
      <c r="J129" s="48" t="s">
        <v>39</v>
      </c>
    </row>
    <row r="130" spans="1:10" ht="18" customHeight="1">
      <c r="A130" s="82"/>
      <c r="B130" s="83"/>
      <c r="C130" s="57" t="s">
        <v>19</v>
      </c>
      <c r="D130" s="61">
        <f t="shared" ref="D130:I130" si="72">D128+D129</f>
        <v>101013.6</v>
      </c>
      <c r="E130" s="61">
        <f t="shared" si="72"/>
        <v>0</v>
      </c>
      <c r="F130" s="61">
        <f t="shared" si="72"/>
        <v>13351</v>
      </c>
      <c r="G130" s="61">
        <f t="shared" si="72"/>
        <v>50671</v>
      </c>
      <c r="H130" s="61">
        <f t="shared" si="72"/>
        <v>36991.599999999999</v>
      </c>
      <c r="I130" s="61">
        <f t="shared" si="72"/>
        <v>0</v>
      </c>
      <c r="J130" s="62"/>
    </row>
    <row r="131" spans="1:10" ht="18" customHeight="1">
      <c r="A131" s="82"/>
      <c r="B131" s="83"/>
      <c r="C131" s="99">
        <v>2025</v>
      </c>
      <c r="D131" s="60">
        <f t="shared" ref="D131:D132" si="73">E131+F131+G131+H131+I131</f>
        <v>60639.5</v>
      </c>
      <c r="E131" s="60">
        <f>E52+E70</f>
        <v>0</v>
      </c>
      <c r="F131" s="60">
        <f>F52+F70</f>
        <v>13351</v>
      </c>
      <c r="G131" s="60">
        <f>G52+G70</f>
        <v>11296.9</v>
      </c>
      <c r="H131" s="60">
        <f>H52+H70</f>
        <v>35991.599999999999</v>
      </c>
      <c r="I131" s="60">
        <f>I52+I70</f>
        <v>0</v>
      </c>
      <c r="J131" s="47" t="s">
        <v>18</v>
      </c>
    </row>
    <row r="132" spans="1:10" ht="18" customHeight="1">
      <c r="A132" s="82"/>
      <c r="B132" s="83"/>
      <c r="C132" s="126"/>
      <c r="D132" s="60">
        <f t="shared" si="73"/>
        <v>42558.6</v>
      </c>
      <c r="E132" s="60">
        <f>E101</f>
        <v>0</v>
      </c>
      <c r="F132" s="60">
        <f>F101</f>
        <v>0</v>
      </c>
      <c r="G132" s="60">
        <f>G101</f>
        <v>41558.6</v>
      </c>
      <c r="H132" s="60">
        <f>H101</f>
        <v>1000</v>
      </c>
      <c r="I132" s="60">
        <f>I101</f>
        <v>0</v>
      </c>
      <c r="J132" s="48" t="s">
        <v>39</v>
      </c>
    </row>
    <row r="133" spans="1:10" ht="17.25" customHeight="1">
      <c r="A133" s="82"/>
      <c r="B133" s="83"/>
      <c r="C133" s="56" t="s">
        <v>19</v>
      </c>
      <c r="D133" s="61">
        <f t="shared" ref="D133:I133" si="74">D131+D132</f>
        <v>103198.1</v>
      </c>
      <c r="E133" s="61">
        <f t="shared" si="74"/>
        <v>0</v>
      </c>
      <c r="F133" s="61">
        <f t="shared" si="74"/>
        <v>13351</v>
      </c>
      <c r="G133" s="61">
        <f t="shared" si="74"/>
        <v>52855.5</v>
      </c>
      <c r="H133" s="61">
        <f t="shared" si="74"/>
        <v>36991.599999999999</v>
      </c>
      <c r="I133" s="61">
        <f t="shared" si="74"/>
        <v>0</v>
      </c>
      <c r="J133" s="62"/>
    </row>
    <row r="134" spans="1:10" ht="17.25" customHeight="1">
      <c r="A134" s="17"/>
      <c r="B134" s="18"/>
      <c r="C134" s="99">
        <v>2026</v>
      </c>
      <c r="D134" s="60">
        <f t="shared" ref="D134:D135" si="75">E134+F134+G134+H134+I134</f>
        <v>60639.5</v>
      </c>
      <c r="E134" s="60">
        <f>E22+E53+E71</f>
        <v>0</v>
      </c>
      <c r="F134" s="60">
        <f>F22+F53+F71</f>
        <v>13351</v>
      </c>
      <c r="G134" s="60">
        <f>G22+G53+G71</f>
        <v>11296.9</v>
      </c>
      <c r="H134" s="60">
        <f>H22+H53+H71</f>
        <v>35991.599999999999</v>
      </c>
      <c r="I134" s="60">
        <f>I22+I53+I71</f>
        <v>0</v>
      </c>
      <c r="J134" s="47" t="s">
        <v>18</v>
      </c>
    </row>
    <row r="135" spans="1:10" ht="17.25" customHeight="1">
      <c r="A135" s="17"/>
      <c r="B135" s="18"/>
      <c r="C135" s="127"/>
      <c r="D135" s="60">
        <f t="shared" si="75"/>
        <v>42558.6</v>
      </c>
      <c r="E135" s="60">
        <f>E102</f>
        <v>0</v>
      </c>
      <c r="F135" s="60">
        <f>F102</f>
        <v>0</v>
      </c>
      <c r="G135" s="60">
        <f>G102</f>
        <v>41558.6</v>
      </c>
      <c r="H135" s="60">
        <f>H102</f>
        <v>1000</v>
      </c>
      <c r="I135" s="60">
        <f>I102</f>
        <v>0</v>
      </c>
      <c r="J135" s="48" t="s">
        <v>39</v>
      </c>
    </row>
    <row r="136" spans="1:10" ht="17.25" customHeight="1">
      <c r="A136" s="17"/>
      <c r="B136" s="18"/>
      <c r="C136" s="56" t="s">
        <v>19</v>
      </c>
      <c r="D136" s="61">
        <f t="shared" ref="D136:I136" si="76">D134+D135</f>
        <v>103198.1</v>
      </c>
      <c r="E136" s="61">
        <f t="shared" si="76"/>
        <v>0</v>
      </c>
      <c r="F136" s="61">
        <f t="shared" si="76"/>
        <v>13351</v>
      </c>
      <c r="G136" s="61">
        <f t="shared" si="76"/>
        <v>52855.5</v>
      </c>
      <c r="H136" s="61">
        <f t="shared" si="76"/>
        <v>36991.599999999999</v>
      </c>
      <c r="I136" s="61">
        <f t="shared" si="76"/>
        <v>0</v>
      </c>
      <c r="J136" s="62"/>
    </row>
    <row r="137" spans="1:10" ht="21" customHeight="1">
      <c r="A137" s="130" t="s">
        <v>20</v>
      </c>
      <c r="B137" s="131"/>
      <c r="C137" s="63" t="s">
        <v>21</v>
      </c>
      <c r="D137" s="64">
        <f t="shared" ref="D137:I137" si="77">D124+D127+D130+D133+D136</f>
        <v>552697.21068999998</v>
      </c>
      <c r="E137" s="64">
        <f t="shared" si="77"/>
        <v>10000</v>
      </c>
      <c r="F137" s="64">
        <f t="shared" si="77"/>
        <v>78743.995999999999</v>
      </c>
      <c r="G137" s="64">
        <f t="shared" si="77"/>
        <v>281521.33468999999</v>
      </c>
      <c r="H137" s="64">
        <f t="shared" si="77"/>
        <v>182431.88</v>
      </c>
      <c r="I137" s="64">
        <f t="shared" si="77"/>
        <v>0</v>
      </c>
      <c r="J137" s="65"/>
    </row>
  </sheetData>
  <mergeCells count="70">
    <mergeCell ref="C134:C135"/>
    <mergeCell ref="A137:B137"/>
    <mergeCell ref="A120:B120"/>
    <mergeCell ref="A121:B133"/>
    <mergeCell ref="C121:C123"/>
    <mergeCell ref="C125:C126"/>
    <mergeCell ref="C128:C129"/>
    <mergeCell ref="C131:C132"/>
    <mergeCell ref="A96:B101"/>
    <mergeCell ref="C96:C97"/>
    <mergeCell ref="A103:B103"/>
    <mergeCell ref="A104:B119"/>
    <mergeCell ref="C104:C106"/>
    <mergeCell ref="C108:C109"/>
    <mergeCell ref="C111:C112"/>
    <mergeCell ref="C114:C115"/>
    <mergeCell ref="C117:C118"/>
    <mergeCell ref="A86:A88"/>
    <mergeCell ref="B86:B88"/>
    <mergeCell ref="C86:C87"/>
    <mergeCell ref="A89:A95"/>
    <mergeCell ref="B89:B95"/>
    <mergeCell ref="C89:C90"/>
    <mergeCell ref="A74:A80"/>
    <mergeCell ref="B74:B80"/>
    <mergeCell ref="C74:C75"/>
    <mergeCell ref="A81:A85"/>
    <mergeCell ref="B81:B85"/>
    <mergeCell ref="A61:A65"/>
    <mergeCell ref="B61:B65"/>
    <mergeCell ref="A67:B71"/>
    <mergeCell ref="A72:B72"/>
    <mergeCell ref="A73:J73"/>
    <mergeCell ref="A49:B52"/>
    <mergeCell ref="A54:B54"/>
    <mergeCell ref="A55:J55"/>
    <mergeCell ref="A56:A60"/>
    <mergeCell ref="B56:B60"/>
    <mergeCell ref="A31:A35"/>
    <mergeCell ref="B31:B35"/>
    <mergeCell ref="A36:A40"/>
    <mergeCell ref="B36:B40"/>
    <mergeCell ref="A41:A45"/>
    <mergeCell ref="B41:B45"/>
    <mergeCell ref="A23:B23"/>
    <mergeCell ref="A24:J24"/>
    <mergeCell ref="A25:J25"/>
    <mergeCell ref="A26:A30"/>
    <mergeCell ref="B26:B30"/>
    <mergeCell ref="A11:J11"/>
    <mergeCell ref="A12:J12"/>
    <mergeCell ref="A13:A17"/>
    <mergeCell ref="B13:B17"/>
    <mergeCell ref="A18:B22"/>
    <mergeCell ref="I1:J1"/>
    <mergeCell ref="I2:J2"/>
    <mergeCell ref="A3:J3"/>
    <mergeCell ref="A4:J4"/>
    <mergeCell ref="A6:A9"/>
    <mergeCell ref="B6:B9"/>
    <mergeCell ref="C6:C9"/>
    <mergeCell ref="D6:I6"/>
    <mergeCell ref="J6:J9"/>
    <mergeCell ref="D7:I7"/>
    <mergeCell ref="D8:D9"/>
    <mergeCell ref="E8:E9"/>
    <mergeCell ref="F8:F9"/>
    <mergeCell ref="G8:G9"/>
    <mergeCell ref="H8:H9"/>
    <mergeCell ref="I8:I9"/>
  </mergeCells>
  <pageMargins left="0.23622047244094491" right="0.23622047244094491" top="0.23622047244094491" bottom="0.74803149606299213" header="0.31496062992125984" footer="0.31496062992125984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Мурашова И.В.</cp:lastModifiedBy>
  <cp:revision>9</cp:revision>
  <cp:lastPrinted>2023-08-14T07:57:37Z</cp:lastPrinted>
  <dcterms:modified xsi:type="dcterms:W3CDTF">2023-08-14T07:57:39Z</dcterms:modified>
</cp:coreProperties>
</file>