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<sst xmlns="http://schemas.openxmlformats.org/spreadsheetml/2006/main" count="198" uniqueCount="49">
  <si>
    <t>Всего</t>
  </si>
  <si>
    <t>сектор</t>
  </si>
  <si>
    <t>Федеральный бюджет</t>
  </si>
  <si>
    <t>Областной бюджет</t>
  </si>
  <si>
    <t>Годы реализации</t>
  </si>
  <si>
    <t>План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</si>
  <si>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</si>
  <si>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</si>
  <si>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</si>
  <si>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</si>
  <si>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Бюджет района</t>
  </si>
  <si>
    <t>Ответственные исполнители</t>
  </si>
  <si>
    <t>Комплексы процессных мероприятия</t>
  </si>
  <si>
    <t>Реализация комплекса мер по созданию условий для успешной социализации и эффективной самореализации молодежи</t>
  </si>
  <si>
    <t>Итого:</t>
  </si>
  <si>
    <t>ВСЕГО по Программе</t>
  </si>
  <si>
    <t>ИТОГО</t>
  </si>
  <si>
    <t>ВСЕГО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</si>
  <si>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</si>
  <si>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>Поддержка творческих инициатив</t>
  </si>
  <si>
    <t>Библиотечное обслуживание населения</t>
  </si>
  <si>
    <t>СМЦРБ</t>
  </si>
  <si>
    <t>Создание модельных мунициальных библиотек</t>
  </si>
  <si>
    <t xml:space="preserve">Сохранение кадрового потенциала </t>
  </si>
  <si>
    <t>Прочие источники</t>
  </si>
  <si>
    <t>Бюджет поселений СГП</t>
  </si>
  <si>
    <t>Популяризация чтения и библиотеки</t>
  </si>
  <si>
    <t>Комплектование книжных фондов</t>
  </si>
  <si>
    <t>Государственная поддержка лучших сельских учреждений культуры</t>
  </si>
  <si>
    <t>2. Комплекс процессных мероприятий "Развитие молодежной политики на территории Сланцевского муниципального района"</t>
  </si>
  <si>
    <t xml:space="preserve">Обеспечение деятельности молодежного коворкинг-центра </t>
  </si>
  <si>
    <t>Поддержка молодежных инициатив</t>
  </si>
  <si>
    <t>3. Комплекс процессных мероприятий "Развитие физической культуры и спорта на территории Сланцевского муниципального района"</t>
  </si>
  <si>
    <t>Обеспечение деятельности муниципальных казенных учреждений физической культуры и спорта</t>
  </si>
  <si>
    <t>ФОК "Сланцы"</t>
  </si>
  <si>
    <t>ФОК СМР</t>
  </si>
  <si>
    <t>Капитальный ремонт спортивных объектов</t>
  </si>
  <si>
    <t>2.1.</t>
  </si>
  <si>
    <t>Капитальный ремонт зданий и сооружений спортивного комплекса "Химик" МКУ "ФОК "Сланцы"</t>
  </si>
  <si>
    <t>2.2.</t>
  </si>
  <si>
    <t>Мероприятия сопутствующие проведению капитального ремонта спортивных объектов</t>
  </si>
  <si>
    <t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</si>
  <si>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итого</t>
  </si>
  <si>
    <t>Создание условий для развития физической культуры и спорта на территории Сланцевского мунципального района</t>
  </si>
  <si>
    <t>1. Комплекс процессных мероприятий "Развитие культуры на территории Сланцевского муниципального района"</t>
  </si>
  <si>
    <t>2022-2025</t>
  </si>
  <si>
    <t>Реализация мероприятий подпрограммы "Формирование доступной среды жизнедеятельности для инвалидов в ЛО"</t>
  </si>
  <si>
    <t>Развитие инфраструктуры спортивных организаций</t>
  </si>
  <si>
    <t>Приложение 2 к муниципальной программе «Развитие культуры, спорта и молодежной политики на территории Сланцевского муниципального района», утвержденной  постановлением администрации Сланцевского муниципального района 
от 23.12.2021 № 1831-п (в редакции)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</si>
</sst>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"/>
    <numFmt numFmtId="178" formatCode="0.000000"/>
    <numFmt numFmtId="179" formatCode="#,##0.00_р_."/>
    <numFmt numFmtId="180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NumberFormat="1" applyFont="1" applyFill="1" applyBorder="1" applyAlignment="1">
      <alignment horizontal="center" vertical="center" wrapText="1"/>
    </xf>
    <xf numFmtId="180" fontId="42" fillId="0" borderId="11" xfId="0" applyNumberFormat="1" applyFont="1" applyBorder="1" applyAlignment="1">
      <alignment horizontal="center" vertical="center" wrapText="1"/>
    </xf>
    <xf numFmtId="180" fontId="43" fillId="0" borderId="11" xfId="0" applyNumberFormat="1" applyFont="1" applyBorder="1" applyAlignment="1">
      <alignment horizontal="center" vertical="center" wrapText="1"/>
    </xf>
    <xf numFmtId="18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180" fontId="42" fillId="0" borderId="12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180" fontId="42" fillId="0" borderId="11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180" fontId="42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80" fontId="42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180" fontId="43" fillId="0" borderId="12" xfId="0" applyNumberFormat="1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180" fontId="42" fillId="13" borderId="11" xfId="0" applyNumberFormat="1" applyFont="1" applyFill="1" applyBorder="1" applyAlignment="1">
      <alignment horizontal="center" vertical="center" wrapText="1"/>
    </xf>
    <xf numFmtId="2" fontId="42" fillId="13" borderId="11" xfId="0" applyNumberFormat="1" applyFont="1" applyFill="1" applyBorder="1" applyAlignment="1">
      <alignment horizontal="center" vertical="center" wrapText="1"/>
    </xf>
    <xf numFmtId="0" fontId="42" fillId="13" borderId="11" xfId="0" applyFont="1" applyFill="1" applyBorder="1" applyAlignment="1">
      <alignment horizontal="center" vertical="center" wrapText="1"/>
    </xf>
    <xf numFmtId="0" fontId="42" fillId="13" borderId="12" xfId="0" applyFont="1" applyFill="1" applyBorder="1" applyAlignment="1">
      <alignment horizontal="center" vertical="center" wrapText="1"/>
    </xf>
    <xf numFmtId="0" fontId="42" fillId="19" borderId="11" xfId="0" applyFont="1" applyFill="1" applyBorder="1" applyAlignment="1">
      <alignment horizontal="center" vertical="center" wrapText="1"/>
    </xf>
    <xf numFmtId="180" fontId="42" fillId="19" borderId="11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 horizontal="center"/>
    </xf>
    <xf numFmtId="0" fontId="42" fillId="19" borderId="12" xfId="0" applyFont="1" applyFill="1" applyBorder="1" applyAlignment="1">
      <alignment horizontal="center" vertical="center" wrapText="1"/>
    </xf>
    <xf numFmtId="0" fontId="42" fillId="17" borderId="11" xfId="0" applyFont="1" applyFill="1" applyBorder="1" applyAlignment="1">
      <alignment horizontal="center"/>
    </xf>
    <xf numFmtId="180" fontId="42" fillId="17" borderId="11" xfId="0" applyNumberFormat="1" applyFont="1" applyFill="1" applyBorder="1" applyAlignment="1">
      <alignment horizontal="center"/>
    </xf>
    <xf numFmtId="0" fontId="43" fillId="17" borderId="11" xfId="0" applyFont="1" applyFill="1" applyBorder="1" applyAlignment="1">
      <alignment/>
    </xf>
    <xf numFmtId="180" fontId="42" fillId="19" borderId="11" xfId="0" applyNumberFormat="1" applyFont="1" applyFill="1" applyBorder="1" applyAlignment="1">
      <alignment horizontal="center" vertical="center" wrapText="1"/>
    </xf>
    <xf numFmtId="2" fontId="42" fillId="19" borderId="11" xfId="0" applyNumberFormat="1" applyFont="1" applyFill="1" applyBorder="1" applyAlignment="1">
      <alignment horizontal="center" vertical="center" wrapText="1"/>
    </xf>
    <xf numFmtId="0" fontId="42" fillId="19" borderId="13" xfId="0" applyFont="1" applyFill="1" applyBorder="1" applyAlignment="1">
      <alignment horizontal="center" vertical="center" wrapText="1"/>
    </xf>
    <xf numFmtId="0" fontId="42" fillId="19" borderId="14" xfId="0" applyFont="1" applyFill="1" applyBorder="1" applyAlignment="1">
      <alignment horizontal="center" vertical="center" wrapText="1"/>
    </xf>
    <xf numFmtId="0" fontId="42" fillId="17" borderId="11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16" fontId="43" fillId="0" borderId="12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2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4" fillId="0" borderId="0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20" xfId="0" applyNumberFormat="1" applyFont="1" applyFill="1" applyBorder="1" applyAlignment="1">
      <alignment horizontal="center" vertical="center" wrapText="1"/>
    </xf>
    <xf numFmtId="0" fontId="42" fillId="19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tabSelected="1" zoomScale="85" zoomScaleNormal="85" zoomScalePageLayoutView="0" workbookViewId="0" topLeftCell="A1">
      <selection activeCell="D6" sqref="D6:I6"/>
    </sheetView>
  </sheetViews>
  <sheetFormatPr defaultColWidth="8.8515625" defaultRowHeight="15"/>
  <cols>
    <col min="1" max="1" width="8.8515625" style="4" customWidth="1"/>
    <col min="2" max="2" width="26.00390625" style="4" customWidth="1"/>
    <col min="3" max="3" width="14.28125" style="4" customWidth="1"/>
    <col min="4" max="4" width="19.421875" style="4" customWidth="1"/>
    <col min="5" max="5" width="17.7109375" style="4" customWidth="1"/>
    <col min="6" max="6" width="15.8515625" style="4" customWidth="1"/>
    <col min="7" max="7" width="20.421875" style="4" customWidth="1"/>
    <col min="8" max="8" width="20.7109375" style="4" customWidth="1"/>
    <col min="9" max="9" width="19.7109375" style="4" customWidth="1"/>
    <col min="10" max="10" width="19.421875" style="4" customWidth="1"/>
    <col min="11" max="16384" width="8.8515625" style="4" customWidth="1"/>
  </cols>
  <sheetData>
    <row r="1" spans="9:10" ht="65.25" customHeight="1">
      <c r="I1" s="66" t="s">
        <v>48</v>
      </c>
      <c r="J1" s="66"/>
    </row>
    <row r="2" spans="9:10" ht="61.5" customHeight="1">
      <c r="I2" s="66"/>
      <c r="J2" s="66"/>
    </row>
    <row r="3" spans="1:10" ht="18.75">
      <c r="A3" s="67" t="s">
        <v>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42.75" customHeight="1">
      <c r="A4" s="64" t="s">
        <v>18</v>
      </c>
      <c r="B4" s="64"/>
      <c r="C4" s="64"/>
      <c r="D4" s="64"/>
      <c r="E4" s="64"/>
      <c r="F4" s="64"/>
      <c r="G4" s="64"/>
      <c r="H4" s="64"/>
      <c r="I4" s="64"/>
      <c r="J4" s="64"/>
    </row>
    <row r="5" spans="2:9" ht="24.75" customHeight="1">
      <c r="B5" s="1"/>
      <c r="C5" s="1"/>
      <c r="D5" s="1"/>
      <c r="E5" s="1"/>
      <c r="F5" s="1"/>
      <c r="G5" s="1"/>
      <c r="H5" s="1"/>
      <c r="I5" s="2"/>
    </row>
    <row r="6" spans="1:10" ht="24.75" customHeight="1">
      <c r="A6" s="57" t="s">
        <v>6</v>
      </c>
      <c r="B6" s="57" t="s">
        <v>7</v>
      </c>
      <c r="C6" s="57" t="s">
        <v>4</v>
      </c>
      <c r="D6" s="57" t="s">
        <v>8</v>
      </c>
      <c r="E6" s="57"/>
      <c r="F6" s="57"/>
      <c r="G6" s="57"/>
      <c r="H6" s="57"/>
      <c r="I6" s="57"/>
      <c r="J6" s="57" t="s">
        <v>11</v>
      </c>
    </row>
    <row r="7" spans="1:10" ht="24.75" customHeight="1">
      <c r="A7" s="57"/>
      <c r="B7" s="57"/>
      <c r="C7" s="57"/>
      <c r="D7" s="57" t="s">
        <v>9</v>
      </c>
      <c r="E7" s="57"/>
      <c r="F7" s="57"/>
      <c r="G7" s="57"/>
      <c r="H7" s="57"/>
      <c r="I7" s="57"/>
      <c r="J7" s="57"/>
    </row>
    <row r="8" spans="1:10" ht="26.25" customHeight="1">
      <c r="A8" s="57"/>
      <c r="B8" s="57"/>
      <c r="C8" s="57"/>
      <c r="D8" s="57" t="s">
        <v>0</v>
      </c>
      <c r="E8" s="57" t="s">
        <v>2</v>
      </c>
      <c r="F8" s="57" t="s">
        <v>3</v>
      </c>
      <c r="G8" s="57" t="s">
        <v>10</v>
      </c>
      <c r="H8" s="57" t="s">
        <v>25</v>
      </c>
      <c r="I8" s="57" t="s">
        <v>24</v>
      </c>
      <c r="J8" s="57"/>
    </row>
    <row r="9" spans="1:10" ht="49.5" customHeight="1">
      <c r="A9" s="57"/>
      <c r="B9" s="57"/>
      <c r="C9" s="57"/>
      <c r="D9" s="57"/>
      <c r="E9" s="57"/>
      <c r="F9" s="57"/>
      <c r="G9" s="57"/>
      <c r="H9" s="57"/>
      <c r="I9" s="57"/>
      <c r="J9" s="57"/>
    </row>
    <row r="10" spans="1:10" ht="15.75">
      <c r="A10" s="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5">
        <v>10</v>
      </c>
    </row>
    <row r="11" spans="1:10" ht="28.5" customHeight="1">
      <c r="A11" s="58" t="s">
        <v>12</v>
      </c>
      <c r="B11" s="59"/>
      <c r="C11" s="59"/>
      <c r="D11" s="59"/>
      <c r="E11" s="59"/>
      <c r="F11" s="59"/>
      <c r="G11" s="59"/>
      <c r="H11" s="59"/>
      <c r="I11" s="59"/>
      <c r="J11" s="60"/>
    </row>
    <row r="12" spans="1:10" ht="28.5" customHeight="1">
      <c r="A12" s="58" t="s">
        <v>44</v>
      </c>
      <c r="B12" s="59"/>
      <c r="C12" s="59"/>
      <c r="D12" s="59"/>
      <c r="E12" s="59"/>
      <c r="F12" s="59"/>
      <c r="G12" s="59"/>
      <c r="H12" s="59"/>
      <c r="I12" s="59"/>
      <c r="J12" s="60"/>
    </row>
    <row r="13" spans="1:10" ht="24.75" customHeight="1">
      <c r="A13" s="53">
        <v>1</v>
      </c>
      <c r="B13" s="49" t="s">
        <v>19</v>
      </c>
      <c r="C13" s="6">
        <v>2022</v>
      </c>
      <c r="D13" s="7">
        <f>E13+F13+G13+H13+I13</f>
        <v>272.3</v>
      </c>
      <c r="E13" s="8">
        <v>0</v>
      </c>
      <c r="F13" s="8">
        <v>0</v>
      </c>
      <c r="G13" s="8">
        <v>272.3</v>
      </c>
      <c r="H13" s="8">
        <v>0</v>
      </c>
      <c r="I13" s="8">
        <v>0</v>
      </c>
      <c r="J13" s="3" t="s">
        <v>21</v>
      </c>
    </row>
    <row r="14" spans="1:10" ht="18.75" customHeight="1">
      <c r="A14" s="52"/>
      <c r="B14" s="50"/>
      <c r="C14" s="6">
        <v>2023</v>
      </c>
      <c r="D14" s="7">
        <f aca="true" t="shared" si="0" ref="D14:D40">E14+F14+G14+H14+I14</f>
        <v>247.5</v>
      </c>
      <c r="E14" s="8">
        <v>0</v>
      </c>
      <c r="F14" s="8">
        <v>0</v>
      </c>
      <c r="G14" s="8">
        <v>247.5</v>
      </c>
      <c r="H14" s="8">
        <v>0</v>
      </c>
      <c r="I14" s="8">
        <v>0</v>
      </c>
      <c r="J14" s="3" t="s">
        <v>21</v>
      </c>
    </row>
    <row r="15" spans="1:10" ht="18.75" customHeight="1">
      <c r="A15" s="52"/>
      <c r="B15" s="50"/>
      <c r="C15" s="6">
        <v>2024</v>
      </c>
      <c r="D15" s="7">
        <f t="shared" si="0"/>
        <v>249.8</v>
      </c>
      <c r="E15" s="8">
        <v>0</v>
      </c>
      <c r="F15" s="8">
        <v>0</v>
      </c>
      <c r="G15" s="8">
        <v>249.8</v>
      </c>
      <c r="H15" s="8">
        <v>0</v>
      </c>
      <c r="I15" s="8">
        <v>0</v>
      </c>
      <c r="J15" s="3" t="s">
        <v>21</v>
      </c>
    </row>
    <row r="16" spans="1:10" ht="18.75" customHeight="1">
      <c r="A16" s="54"/>
      <c r="B16" s="61"/>
      <c r="C16" s="6">
        <v>2025</v>
      </c>
      <c r="D16" s="7">
        <f t="shared" si="0"/>
        <v>249.8</v>
      </c>
      <c r="E16" s="8">
        <v>0</v>
      </c>
      <c r="F16" s="8">
        <v>0</v>
      </c>
      <c r="G16" s="8">
        <v>249.8</v>
      </c>
      <c r="H16" s="8">
        <v>0</v>
      </c>
      <c r="I16" s="8">
        <v>0</v>
      </c>
      <c r="J16" s="3" t="s">
        <v>21</v>
      </c>
    </row>
    <row r="17" spans="1:10" ht="18.75" customHeight="1">
      <c r="A17" s="53">
        <v>2</v>
      </c>
      <c r="B17" s="49" t="s">
        <v>20</v>
      </c>
      <c r="C17" s="6">
        <v>2022</v>
      </c>
      <c r="D17" s="7">
        <f t="shared" si="0"/>
        <v>12443.699999999999</v>
      </c>
      <c r="E17" s="8">
        <v>0</v>
      </c>
      <c r="F17" s="8">
        <v>0</v>
      </c>
      <c r="G17" s="8">
        <v>1963.3</v>
      </c>
      <c r="H17" s="8">
        <v>10480.4</v>
      </c>
      <c r="I17" s="8">
        <v>0</v>
      </c>
      <c r="J17" s="3" t="s">
        <v>21</v>
      </c>
    </row>
    <row r="18" spans="1:10" ht="18.75" customHeight="1">
      <c r="A18" s="52"/>
      <c r="B18" s="50"/>
      <c r="C18" s="6">
        <v>2023</v>
      </c>
      <c r="D18" s="7">
        <f t="shared" si="0"/>
        <v>12335.199999999999</v>
      </c>
      <c r="E18" s="8">
        <v>0</v>
      </c>
      <c r="F18" s="8">
        <v>0</v>
      </c>
      <c r="G18" s="8">
        <v>1854.8</v>
      </c>
      <c r="H18" s="8">
        <v>10480.4</v>
      </c>
      <c r="I18" s="8">
        <v>0</v>
      </c>
      <c r="J18" s="3" t="s">
        <v>21</v>
      </c>
    </row>
    <row r="19" spans="1:10" ht="18.75" customHeight="1">
      <c r="A19" s="52"/>
      <c r="B19" s="50"/>
      <c r="C19" s="6">
        <v>2024</v>
      </c>
      <c r="D19" s="7">
        <f t="shared" si="0"/>
        <v>12376.3</v>
      </c>
      <c r="E19" s="8">
        <v>0</v>
      </c>
      <c r="F19" s="8">
        <v>0</v>
      </c>
      <c r="G19" s="8">
        <v>1895.9</v>
      </c>
      <c r="H19" s="8">
        <v>10480.4</v>
      </c>
      <c r="I19" s="8">
        <v>0</v>
      </c>
      <c r="J19" s="3" t="s">
        <v>21</v>
      </c>
    </row>
    <row r="20" spans="1:10" ht="18.75" customHeight="1">
      <c r="A20" s="52"/>
      <c r="B20" s="50"/>
      <c r="C20" s="6">
        <v>2025</v>
      </c>
      <c r="D20" s="7">
        <f t="shared" si="0"/>
        <v>12376.3</v>
      </c>
      <c r="E20" s="8">
        <v>0</v>
      </c>
      <c r="F20" s="8">
        <v>0</v>
      </c>
      <c r="G20" s="8">
        <v>1895.9</v>
      </c>
      <c r="H20" s="8">
        <v>10480.4</v>
      </c>
      <c r="I20" s="8">
        <v>0</v>
      </c>
      <c r="J20" s="3" t="s">
        <v>21</v>
      </c>
    </row>
    <row r="21" spans="1:10" ht="18.75" customHeight="1">
      <c r="A21" s="53">
        <v>3</v>
      </c>
      <c r="B21" s="49" t="s">
        <v>22</v>
      </c>
      <c r="C21" s="6">
        <v>2022</v>
      </c>
      <c r="D21" s="7">
        <f t="shared" si="0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3" t="s">
        <v>21</v>
      </c>
    </row>
    <row r="22" spans="1:10" ht="18.75" customHeight="1">
      <c r="A22" s="52"/>
      <c r="B22" s="50"/>
      <c r="C22" s="6">
        <v>2023</v>
      </c>
      <c r="D22" s="7">
        <f t="shared" si="0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3" t="s">
        <v>21</v>
      </c>
    </row>
    <row r="23" spans="1:10" ht="18.75" customHeight="1">
      <c r="A23" s="52"/>
      <c r="B23" s="50"/>
      <c r="C23" s="6">
        <v>2024</v>
      </c>
      <c r="D23" s="7">
        <f t="shared" si="0"/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3" t="s">
        <v>21</v>
      </c>
    </row>
    <row r="24" spans="1:10" ht="18.75" customHeight="1">
      <c r="A24" s="52"/>
      <c r="B24" s="50"/>
      <c r="C24" s="6">
        <v>2025</v>
      </c>
      <c r="D24" s="7">
        <f t="shared" si="0"/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3" t="s">
        <v>21</v>
      </c>
    </row>
    <row r="25" spans="1:10" ht="18.75" customHeight="1">
      <c r="A25" s="53">
        <v>4</v>
      </c>
      <c r="B25" s="49" t="s">
        <v>23</v>
      </c>
      <c r="C25" s="6">
        <v>2022</v>
      </c>
      <c r="D25" s="7">
        <f t="shared" si="0"/>
        <v>42540.58</v>
      </c>
      <c r="E25" s="8">
        <v>0</v>
      </c>
      <c r="F25" s="8">
        <v>13058.3</v>
      </c>
      <c r="G25" s="8">
        <v>5347.2</v>
      </c>
      <c r="H25" s="8">
        <v>24135.08</v>
      </c>
      <c r="I25" s="8">
        <v>0</v>
      </c>
      <c r="J25" s="3" t="s">
        <v>21</v>
      </c>
    </row>
    <row r="26" spans="1:10" ht="18.75" customHeight="1">
      <c r="A26" s="52"/>
      <c r="B26" s="50"/>
      <c r="C26" s="6">
        <v>2023</v>
      </c>
      <c r="D26" s="7">
        <f t="shared" si="0"/>
        <v>26275.58</v>
      </c>
      <c r="E26" s="8">
        <v>0</v>
      </c>
      <c r="F26" s="8">
        <v>0</v>
      </c>
      <c r="G26" s="8">
        <v>2140.5</v>
      </c>
      <c r="H26" s="8">
        <v>24135.08</v>
      </c>
      <c r="I26" s="8">
        <v>0</v>
      </c>
      <c r="J26" s="3" t="s">
        <v>21</v>
      </c>
    </row>
    <row r="27" spans="1:10" ht="18.75" customHeight="1">
      <c r="A27" s="52"/>
      <c r="B27" s="50"/>
      <c r="C27" s="6">
        <v>2024</v>
      </c>
      <c r="D27" s="7">
        <f t="shared" si="0"/>
        <v>26294.980000000003</v>
      </c>
      <c r="E27" s="8">
        <v>0</v>
      </c>
      <c r="F27" s="8">
        <v>0</v>
      </c>
      <c r="G27" s="8">
        <v>2159.9</v>
      </c>
      <c r="H27" s="8">
        <v>24135.08</v>
      </c>
      <c r="I27" s="8">
        <v>0</v>
      </c>
      <c r="J27" s="3" t="s">
        <v>21</v>
      </c>
    </row>
    <row r="28" spans="1:10" ht="18.75" customHeight="1">
      <c r="A28" s="52"/>
      <c r="B28" s="50"/>
      <c r="C28" s="6">
        <v>2025</v>
      </c>
      <c r="D28" s="7">
        <f t="shared" si="0"/>
        <v>26294.980000000003</v>
      </c>
      <c r="E28" s="8">
        <v>0</v>
      </c>
      <c r="F28" s="8">
        <v>0</v>
      </c>
      <c r="G28" s="8">
        <v>2159.9</v>
      </c>
      <c r="H28" s="8">
        <v>24135.08</v>
      </c>
      <c r="I28" s="8">
        <v>0</v>
      </c>
      <c r="J28" s="3" t="s">
        <v>21</v>
      </c>
    </row>
    <row r="29" spans="1:10" ht="18.75" customHeight="1">
      <c r="A29" s="53">
        <v>5</v>
      </c>
      <c r="B29" s="49" t="s">
        <v>26</v>
      </c>
      <c r="C29" s="6">
        <v>2022</v>
      </c>
      <c r="D29" s="7">
        <f t="shared" si="0"/>
        <v>0</v>
      </c>
      <c r="E29" s="8">
        <v>0</v>
      </c>
      <c r="F29" s="9">
        <v>0</v>
      </c>
      <c r="G29" s="8">
        <v>0</v>
      </c>
      <c r="H29" s="9">
        <v>0</v>
      </c>
      <c r="I29" s="8">
        <v>0</v>
      </c>
      <c r="J29" s="3" t="s">
        <v>21</v>
      </c>
    </row>
    <row r="30" spans="1:10" ht="18.75" customHeight="1">
      <c r="A30" s="52"/>
      <c r="B30" s="50"/>
      <c r="C30" s="6">
        <v>2023</v>
      </c>
      <c r="D30" s="7">
        <f>E30+F30+G30+H30+I30</f>
        <v>0</v>
      </c>
      <c r="E30" s="8">
        <v>0</v>
      </c>
      <c r="F30" s="9">
        <v>0</v>
      </c>
      <c r="G30" s="8">
        <v>0</v>
      </c>
      <c r="H30" s="9">
        <v>0</v>
      </c>
      <c r="I30" s="8">
        <v>0</v>
      </c>
      <c r="J30" s="3" t="s">
        <v>21</v>
      </c>
    </row>
    <row r="31" spans="1:10" ht="18.75" customHeight="1">
      <c r="A31" s="52"/>
      <c r="B31" s="50"/>
      <c r="C31" s="6">
        <v>2024</v>
      </c>
      <c r="D31" s="7">
        <f t="shared" si="0"/>
        <v>0</v>
      </c>
      <c r="E31" s="8">
        <v>0</v>
      </c>
      <c r="F31" s="9">
        <v>0</v>
      </c>
      <c r="G31" s="8">
        <v>0</v>
      </c>
      <c r="H31" s="9">
        <v>0</v>
      </c>
      <c r="I31" s="8">
        <v>0</v>
      </c>
      <c r="J31" s="3" t="s">
        <v>21</v>
      </c>
    </row>
    <row r="32" spans="1:10" ht="18.75" customHeight="1">
      <c r="A32" s="52"/>
      <c r="B32" s="50"/>
      <c r="C32" s="10">
        <v>2025</v>
      </c>
      <c r="D32" s="7">
        <f t="shared" si="0"/>
        <v>0</v>
      </c>
      <c r="E32" s="8">
        <v>0</v>
      </c>
      <c r="F32" s="9">
        <v>0</v>
      </c>
      <c r="G32" s="8">
        <v>0</v>
      </c>
      <c r="H32" s="9">
        <v>0</v>
      </c>
      <c r="I32" s="8">
        <v>0</v>
      </c>
      <c r="J32" s="3" t="s">
        <v>21</v>
      </c>
    </row>
    <row r="33" spans="1:10" ht="18.75" customHeight="1">
      <c r="A33" s="53">
        <v>6</v>
      </c>
      <c r="B33" s="49" t="s">
        <v>27</v>
      </c>
      <c r="C33" s="6">
        <v>2022</v>
      </c>
      <c r="D33" s="7">
        <f t="shared" si="0"/>
        <v>227.20000000000002</v>
      </c>
      <c r="E33" s="8">
        <v>0</v>
      </c>
      <c r="F33" s="8">
        <v>199.9</v>
      </c>
      <c r="G33" s="8">
        <v>27.3</v>
      </c>
      <c r="H33" s="8">
        <v>0</v>
      </c>
      <c r="I33" s="8">
        <v>0</v>
      </c>
      <c r="J33" s="3" t="s">
        <v>21</v>
      </c>
    </row>
    <row r="34" spans="1:10" ht="18.75" customHeight="1">
      <c r="A34" s="52"/>
      <c r="B34" s="50"/>
      <c r="C34" s="6">
        <v>2023</v>
      </c>
      <c r="D34" s="7">
        <f t="shared" si="0"/>
        <v>227.20000000000002</v>
      </c>
      <c r="E34" s="8">
        <v>0</v>
      </c>
      <c r="F34" s="8">
        <v>199.9</v>
      </c>
      <c r="G34" s="8">
        <v>27.3</v>
      </c>
      <c r="H34" s="8">
        <v>0</v>
      </c>
      <c r="I34" s="8">
        <v>0</v>
      </c>
      <c r="J34" s="3" t="s">
        <v>21</v>
      </c>
    </row>
    <row r="35" spans="1:10" ht="18.75" customHeight="1">
      <c r="A35" s="52"/>
      <c r="B35" s="50"/>
      <c r="C35" s="6">
        <v>2024</v>
      </c>
      <c r="D35" s="7">
        <f t="shared" si="0"/>
        <v>227.20000000000002</v>
      </c>
      <c r="E35" s="8">
        <v>0</v>
      </c>
      <c r="F35" s="8">
        <v>199.9</v>
      </c>
      <c r="G35" s="8">
        <v>27.3</v>
      </c>
      <c r="H35" s="8">
        <v>0</v>
      </c>
      <c r="I35" s="8">
        <v>0</v>
      </c>
      <c r="J35" s="3" t="s">
        <v>21</v>
      </c>
    </row>
    <row r="36" spans="1:10" ht="18.75" customHeight="1">
      <c r="A36" s="52"/>
      <c r="B36" s="50"/>
      <c r="C36" s="11">
        <v>2025</v>
      </c>
      <c r="D36" s="7">
        <f t="shared" si="0"/>
        <v>227.20000000000002</v>
      </c>
      <c r="E36" s="8">
        <v>0</v>
      </c>
      <c r="F36" s="8">
        <v>199.9</v>
      </c>
      <c r="G36" s="8">
        <v>27.3</v>
      </c>
      <c r="H36" s="8">
        <v>0</v>
      </c>
      <c r="I36" s="8">
        <v>0</v>
      </c>
      <c r="J36" s="3" t="s">
        <v>21</v>
      </c>
    </row>
    <row r="37" spans="1:10" ht="31.5" customHeight="1">
      <c r="A37" s="53">
        <v>7</v>
      </c>
      <c r="B37" s="49" t="s">
        <v>28</v>
      </c>
      <c r="C37" s="55">
        <v>2022</v>
      </c>
      <c r="D37" s="7">
        <f t="shared" si="0"/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13" t="s">
        <v>1</v>
      </c>
    </row>
    <row r="38" spans="1:10" ht="31.5" customHeight="1">
      <c r="A38" s="52"/>
      <c r="B38" s="50"/>
      <c r="C38" s="65"/>
      <c r="D38" s="7">
        <f t="shared" si="0"/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13" t="s">
        <v>21</v>
      </c>
    </row>
    <row r="39" spans="1:10" ht="31.5" customHeight="1">
      <c r="A39" s="52"/>
      <c r="B39" s="50"/>
      <c r="C39" s="55">
        <v>2023</v>
      </c>
      <c r="D39" s="7">
        <f t="shared" si="0"/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3" t="s">
        <v>1</v>
      </c>
    </row>
    <row r="40" spans="1:10" ht="27.75" customHeight="1">
      <c r="A40" s="52"/>
      <c r="B40" s="50"/>
      <c r="C40" s="56"/>
      <c r="D40" s="12">
        <f t="shared" si="0"/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7" t="s">
        <v>21</v>
      </c>
    </row>
    <row r="41" spans="1:10" ht="78.75" customHeight="1">
      <c r="A41" s="24">
        <v>8</v>
      </c>
      <c r="B41" s="25" t="s">
        <v>46</v>
      </c>
      <c r="C41" s="6">
        <v>2022</v>
      </c>
      <c r="D41" s="12">
        <f>E41+F41+G41+H41+I41</f>
        <v>43.9</v>
      </c>
      <c r="E41" s="26">
        <v>0</v>
      </c>
      <c r="F41" s="26">
        <v>0</v>
      </c>
      <c r="G41" s="26">
        <v>43.9</v>
      </c>
      <c r="H41" s="26">
        <v>0</v>
      </c>
      <c r="I41" s="26">
        <v>0</v>
      </c>
      <c r="J41" s="27" t="s">
        <v>21</v>
      </c>
    </row>
    <row r="42" spans="1:10" ht="18.75" customHeight="1">
      <c r="A42" s="44" t="s">
        <v>14</v>
      </c>
      <c r="B42" s="45"/>
      <c r="C42" s="75">
        <v>2022</v>
      </c>
      <c r="D42" s="14">
        <f aca="true" t="shared" si="1" ref="D42:I42">D17+D21+D25+D29+D33+D38+D13+D41</f>
        <v>55527.68</v>
      </c>
      <c r="E42" s="14">
        <f t="shared" si="1"/>
        <v>0</v>
      </c>
      <c r="F42" s="14">
        <f t="shared" si="1"/>
        <v>13258.199999999999</v>
      </c>
      <c r="G42" s="14">
        <f t="shared" si="1"/>
        <v>7654</v>
      </c>
      <c r="H42" s="14">
        <f t="shared" si="1"/>
        <v>34615.48</v>
      </c>
      <c r="I42" s="14">
        <f t="shared" si="1"/>
        <v>0</v>
      </c>
      <c r="J42" s="15" t="s">
        <v>21</v>
      </c>
    </row>
    <row r="43" spans="1:10" ht="18.75" customHeight="1">
      <c r="A43" s="46"/>
      <c r="B43" s="47"/>
      <c r="C43" s="76"/>
      <c r="D43" s="14">
        <f aca="true" t="shared" si="2" ref="D43:I43">D37</f>
        <v>0</v>
      </c>
      <c r="E43" s="14">
        <f t="shared" si="2"/>
        <v>0</v>
      </c>
      <c r="F43" s="14">
        <f t="shared" si="2"/>
        <v>0</v>
      </c>
      <c r="G43" s="14">
        <f t="shared" si="2"/>
        <v>0</v>
      </c>
      <c r="H43" s="14">
        <f t="shared" si="2"/>
        <v>0</v>
      </c>
      <c r="I43" s="14">
        <f t="shared" si="2"/>
        <v>0</v>
      </c>
      <c r="J43" s="15" t="s">
        <v>1</v>
      </c>
    </row>
    <row r="44" spans="1:10" ht="18.75" customHeight="1">
      <c r="A44" s="46"/>
      <c r="B44" s="47"/>
      <c r="C44" s="28" t="s">
        <v>16</v>
      </c>
      <c r="D44" s="28">
        <f aca="true" t="shared" si="3" ref="D44:I44">D42+D43</f>
        <v>55527.68</v>
      </c>
      <c r="E44" s="28">
        <f t="shared" si="3"/>
        <v>0</v>
      </c>
      <c r="F44" s="28">
        <f t="shared" si="3"/>
        <v>13258.199999999999</v>
      </c>
      <c r="G44" s="28">
        <f t="shared" si="3"/>
        <v>7654</v>
      </c>
      <c r="H44" s="28">
        <f t="shared" si="3"/>
        <v>34615.48</v>
      </c>
      <c r="I44" s="28">
        <f t="shared" si="3"/>
        <v>0</v>
      </c>
      <c r="J44" s="29"/>
    </row>
    <row r="45" spans="1:10" ht="18.75" customHeight="1">
      <c r="A45" s="46"/>
      <c r="B45" s="47"/>
      <c r="C45" s="75">
        <v>2023</v>
      </c>
      <c r="D45" s="14">
        <f aca="true" t="shared" si="4" ref="D45:I45">D18+D22+D26+D30+D34+D40+D14</f>
        <v>39085.479999999996</v>
      </c>
      <c r="E45" s="14">
        <f t="shared" si="4"/>
        <v>0</v>
      </c>
      <c r="F45" s="14">
        <f t="shared" si="4"/>
        <v>199.9</v>
      </c>
      <c r="G45" s="14">
        <f t="shared" si="4"/>
        <v>4270.1</v>
      </c>
      <c r="H45" s="14">
        <f t="shared" si="4"/>
        <v>34615.48</v>
      </c>
      <c r="I45" s="14">
        <f t="shared" si="4"/>
        <v>0</v>
      </c>
      <c r="J45" s="15" t="s">
        <v>21</v>
      </c>
    </row>
    <row r="46" spans="1:10" ht="18.75" customHeight="1">
      <c r="A46" s="46"/>
      <c r="B46" s="47"/>
      <c r="C46" s="76">
        <v>2023</v>
      </c>
      <c r="D46" s="14">
        <f aca="true" t="shared" si="5" ref="D46:I46">D39</f>
        <v>0</v>
      </c>
      <c r="E46" s="14">
        <f t="shared" si="5"/>
        <v>0</v>
      </c>
      <c r="F46" s="14">
        <f t="shared" si="5"/>
        <v>0</v>
      </c>
      <c r="G46" s="14">
        <f t="shared" si="5"/>
        <v>0</v>
      </c>
      <c r="H46" s="14">
        <f t="shared" si="5"/>
        <v>0</v>
      </c>
      <c r="I46" s="14">
        <f t="shared" si="5"/>
        <v>0</v>
      </c>
      <c r="J46" s="15" t="s">
        <v>1</v>
      </c>
    </row>
    <row r="47" spans="1:10" ht="18.75" customHeight="1">
      <c r="A47" s="46"/>
      <c r="B47" s="47"/>
      <c r="C47" s="28" t="s">
        <v>16</v>
      </c>
      <c r="D47" s="28">
        <f aca="true" t="shared" si="6" ref="D47:I47">D45+D46</f>
        <v>39085.479999999996</v>
      </c>
      <c r="E47" s="28">
        <f t="shared" si="6"/>
        <v>0</v>
      </c>
      <c r="F47" s="28">
        <f t="shared" si="6"/>
        <v>199.9</v>
      </c>
      <c r="G47" s="28">
        <f t="shared" si="6"/>
        <v>4270.1</v>
      </c>
      <c r="H47" s="28">
        <f t="shared" si="6"/>
        <v>34615.48</v>
      </c>
      <c r="I47" s="28">
        <f t="shared" si="6"/>
        <v>0</v>
      </c>
      <c r="J47" s="29"/>
    </row>
    <row r="48" spans="1:10" ht="18.75" customHeight="1">
      <c r="A48" s="46"/>
      <c r="B48" s="47"/>
      <c r="C48" s="22">
        <v>2024</v>
      </c>
      <c r="D48" s="14">
        <f aca="true" t="shared" si="7" ref="D48:I48">D19+D23+D27+D31+D35+D15</f>
        <v>39148.28</v>
      </c>
      <c r="E48" s="14">
        <f t="shared" si="7"/>
        <v>0</v>
      </c>
      <c r="F48" s="14">
        <f t="shared" si="7"/>
        <v>199.9</v>
      </c>
      <c r="G48" s="14">
        <f t="shared" si="7"/>
        <v>4332.900000000001</v>
      </c>
      <c r="H48" s="14">
        <f t="shared" si="7"/>
        <v>34615.48</v>
      </c>
      <c r="I48" s="14">
        <f t="shared" si="7"/>
        <v>0</v>
      </c>
      <c r="J48" s="15" t="s">
        <v>21</v>
      </c>
    </row>
    <row r="49" spans="1:10" ht="18.75" customHeight="1">
      <c r="A49" s="46"/>
      <c r="B49" s="47"/>
      <c r="C49" s="28" t="s">
        <v>16</v>
      </c>
      <c r="D49" s="28">
        <f aca="true" t="shared" si="8" ref="D49:I49">D48</f>
        <v>39148.28</v>
      </c>
      <c r="E49" s="28">
        <f t="shared" si="8"/>
        <v>0</v>
      </c>
      <c r="F49" s="28">
        <f t="shared" si="8"/>
        <v>199.9</v>
      </c>
      <c r="G49" s="28">
        <f t="shared" si="8"/>
        <v>4332.900000000001</v>
      </c>
      <c r="H49" s="28">
        <f t="shared" si="8"/>
        <v>34615.48</v>
      </c>
      <c r="I49" s="28">
        <f t="shared" si="8"/>
        <v>0</v>
      </c>
      <c r="J49" s="29"/>
    </row>
    <row r="50" spans="1:10" ht="18.75" customHeight="1">
      <c r="A50" s="46"/>
      <c r="B50" s="47"/>
      <c r="C50" s="23">
        <v>2025</v>
      </c>
      <c r="D50" s="14">
        <f aca="true" t="shared" si="9" ref="D50:I50">D20+D24+D28+D32+D36+D16</f>
        <v>39148.28</v>
      </c>
      <c r="E50" s="14">
        <f t="shared" si="9"/>
        <v>0</v>
      </c>
      <c r="F50" s="14">
        <f t="shared" si="9"/>
        <v>199.9</v>
      </c>
      <c r="G50" s="14">
        <f t="shared" si="9"/>
        <v>4332.900000000001</v>
      </c>
      <c r="H50" s="14">
        <f t="shared" si="9"/>
        <v>34615.48</v>
      </c>
      <c r="I50" s="14">
        <f t="shared" si="9"/>
        <v>0</v>
      </c>
      <c r="J50" s="15" t="s">
        <v>21</v>
      </c>
    </row>
    <row r="51" spans="1:10" ht="18.75" customHeight="1">
      <c r="A51" s="62"/>
      <c r="B51" s="63"/>
      <c r="C51" s="28" t="s">
        <v>16</v>
      </c>
      <c r="D51" s="28">
        <f aca="true" t="shared" si="10" ref="D51:I51">D50</f>
        <v>39148.28</v>
      </c>
      <c r="E51" s="28">
        <f t="shared" si="10"/>
        <v>0</v>
      </c>
      <c r="F51" s="28">
        <f t="shared" si="10"/>
        <v>199.9</v>
      </c>
      <c r="G51" s="28">
        <f t="shared" si="10"/>
        <v>4332.900000000001</v>
      </c>
      <c r="H51" s="28">
        <f t="shared" si="10"/>
        <v>34615.48</v>
      </c>
      <c r="I51" s="28">
        <f t="shared" si="10"/>
        <v>0</v>
      </c>
      <c r="J51" s="29"/>
    </row>
    <row r="52" spans="1:10" ht="18.75" customHeight="1">
      <c r="A52" s="41" t="s">
        <v>0</v>
      </c>
      <c r="B52" s="42"/>
      <c r="C52" s="39" t="s">
        <v>45</v>
      </c>
      <c r="D52" s="39">
        <f aca="true" t="shared" si="11" ref="D52:I52">D44+D47+D49+D51</f>
        <v>172909.72</v>
      </c>
      <c r="E52" s="39">
        <f t="shared" si="11"/>
        <v>0</v>
      </c>
      <c r="F52" s="39">
        <f t="shared" si="11"/>
        <v>13857.899999999998</v>
      </c>
      <c r="G52" s="39">
        <f t="shared" si="11"/>
        <v>20589.9</v>
      </c>
      <c r="H52" s="39">
        <f t="shared" si="11"/>
        <v>138461.92</v>
      </c>
      <c r="I52" s="39">
        <f t="shared" si="11"/>
        <v>0</v>
      </c>
      <c r="J52" s="40"/>
    </row>
    <row r="53" spans="1:10" ht="29.25" customHeight="1">
      <c r="A53" s="58" t="s">
        <v>29</v>
      </c>
      <c r="B53" s="59"/>
      <c r="C53" s="59"/>
      <c r="D53" s="59"/>
      <c r="E53" s="59"/>
      <c r="F53" s="59"/>
      <c r="G53" s="59"/>
      <c r="H53" s="59"/>
      <c r="I53" s="59"/>
      <c r="J53" s="60"/>
    </row>
    <row r="54" spans="1:10" ht="18.75" customHeight="1">
      <c r="A54" s="57">
        <v>1</v>
      </c>
      <c r="B54" s="49" t="s">
        <v>13</v>
      </c>
      <c r="C54" s="48">
        <v>2022</v>
      </c>
      <c r="D54" s="7">
        <f>E54+F54+G54+H54+I54</f>
        <v>268.2</v>
      </c>
      <c r="E54" s="8">
        <v>0</v>
      </c>
      <c r="F54" s="8">
        <v>0</v>
      </c>
      <c r="G54" s="8">
        <v>268.2</v>
      </c>
      <c r="H54" s="8">
        <v>0</v>
      </c>
      <c r="I54" s="8">
        <v>0</v>
      </c>
      <c r="J54" s="3" t="s">
        <v>21</v>
      </c>
    </row>
    <row r="55" spans="1:10" ht="18.75" customHeight="1">
      <c r="A55" s="57"/>
      <c r="B55" s="50"/>
      <c r="C55" s="48"/>
      <c r="D55" s="7">
        <f aca="true" t="shared" si="12" ref="D55:D71">E55+F55+G55+H55+I55</f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3" t="s">
        <v>1</v>
      </c>
    </row>
    <row r="56" spans="1:10" ht="18.75" customHeight="1">
      <c r="A56" s="57"/>
      <c r="B56" s="50"/>
      <c r="C56" s="48">
        <v>2023</v>
      </c>
      <c r="D56" s="7">
        <f t="shared" si="12"/>
        <v>243.7</v>
      </c>
      <c r="E56" s="8">
        <v>0</v>
      </c>
      <c r="F56" s="8">
        <v>0</v>
      </c>
      <c r="G56" s="8">
        <v>243.7</v>
      </c>
      <c r="H56" s="8">
        <v>0</v>
      </c>
      <c r="I56" s="8">
        <v>0</v>
      </c>
      <c r="J56" s="3" t="s">
        <v>21</v>
      </c>
    </row>
    <row r="57" spans="1:10" ht="18.75" customHeight="1">
      <c r="A57" s="57"/>
      <c r="B57" s="50"/>
      <c r="C57" s="48"/>
      <c r="D57" s="7">
        <f t="shared" si="12"/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3" t="s">
        <v>1</v>
      </c>
    </row>
    <row r="58" spans="1:10" ht="18.75" customHeight="1">
      <c r="A58" s="57"/>
      <c r="B58" s="50"/>
      <c r="C58" s="48">
        <v>2024</v>
      </c>
      <c r="D58" s="7">
        <f t="shared" si="12"/>
        <v>246</v>
      </c>
      <c r="E58" s="8">
        <v>0</v>
      </c>
      <c r="F58" s="8">
        <v>0</v>
      </c>
      <c r="G58" s="8">
        <v>246</v>
      </c>
      <c r="H58" s="8">
        <v>0</v>
      </c>
      <c r="I58" s="8">
        <v>0</v>
      </c>
      <c r="J58" s="3" t="s">
        <v>21</v>
      </c>
    </row>
    <row r="59" spans="1:10" ht="18.75" customHeight="1">
      <c r="A59" s="57"/>
      <c r="B59" s="50"/>
      <c r="C59" s="48"/>
      <c r="D59" s="7">
        <f t="shared" si="12"/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3" t="s">
        <v>1</v>
      </c>
    </row>
    <row r="60" spans="1:10" ht="18.75" customHeight="1">
      <c r="A60" s="57"/>
      <c r="B60" s="50"/>
      <c r="C60" s="48">
        <v>2025</v>
      </c>
      <c r="D60" s="7">
        <f t="shared" si="12"/>
        <v>246</v>
      </c>
      <c r="E60" s="8">
        <v>0</v>
      </c>
      <c r="F60" s="8">
        <v>0</v>
      </c>
      <c r="G60" s="8">
        <v>246</v>
      </c>
      <c r="H60" s="8">
        <v>0</v>
      </c>
      <c r="I60" s="8">
        <v>0</v>
      </c>
      <c r="J60" s="3" t="s">
        <v>21</v>
      </c>
    </row>
    <row r="61" spans="1:10" ht="18.75" customHeight="1">
      <c r="A61" s="57"/>
      <c r="B61" s="50"/>
      <c r="C61" s="48"/>
      <c r="D61" s="7">
        <f t="shared" si="12"/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3" t="s">
        <v>1</v>
      </c>
    </row>
    <row r="62" spans="1:10" ht="18.75" customHeight="1">
      <c r="A62" s="52">
        <v>2</v>
      </c>
      <c r="B62" s="49" t="s">
        <v>30</v>
      </c>
      <c r="C62" s="48">
        <v>2022</v>
      </c>
      <c r="D62" s="7">
        <f t="shared" si="12"/>
        <v>1467.5</v>
      </c>
      <c r="E62" s="9">
        <v>0</v>
      </c>
      <c r="F62" s="9">
        <v>0</v>
      </c>
      <c r="G62" s="9">
        <v>1467.5</v>
      </c>
      <c r="H62" s="9">
        <v>0</v>
      </c>
      <c r="I62" s="8">
        <v>0</v>
      </c>
      <c r="J62" s="3" t="s">
        <v>21</v>
      </c>
    </row>
    <row r="63" spans="1:10" ht="18.75" customHeight="1">
      <c r="A63" s="52"/>
      <c r="B63" s="50"/>
      <c r="C63" s="48"/>
      <c r="D63" s="7">
        <f t="shared" si="12"/>
        <v>0</v>
      </c>
      <c r="E63" s="9">
        <v>0</v>
      </c>
      <c r="F63" s="9">
        <v>0</v>
      </c>
      <c r="G63" s="9">
        <v>0</v>
      </c>
      <c r="H63" s="9">
        <v>0</v>
      </c>
      <c r="I63" s="8">
        <v>0</v>
      </c>
      <c r="J63" s="3" t="s">
        <v>1</v>
      </c>
    </row>
    <row r="64" spans="1:10" ht="18.75" customHeight="1">
      <c r="A64" s="52"/>
      <c r="B64" s="50"/>
      <c r="C64" s="48">
        <v>2023</v>
      </c>
      <c r="D64" s="7">
        <f t="shared" si="12"/>
        <v>1333.8</v>
      </c>
      <c r="E64" s="9">
        <v>0</v>
      </c>
      <c r="F64" s="9">
        <v>0</v>
      </c>
      <c r="G64" s="9">
        <v>1333.8</v>
      </c>
      <c r="H64" s="9">
        <v>0</v>
      </c>
      <c r="I64" s="8">
        <v>0</v>
      </c>
      <c r="J64" s="3" t="s">
        <v>21</v>
      </c>
    </row>
    <row r="65" spans="1:10" ht="18.75" customHeight="1">
      <c r="A65" s="52"/>
      <c r="B65" s="50"/>
      <c r="C65" s="48"/>
      <c r="D65" s="7">
        <f t="shared" si="12"/>
        <v>0</v>
      </c>
      <c r="E65" s="9">
        <v>0</v>
      </c>
      <c r="F65" s="9">
        <v>0</v>
      </c>
      <c r="G65" s="9">
        <v>0</v>
      </c>
      <c r="H65" s="9">
        <v>0</v>
      </c>
      <c r="I65" s="8">
        <v>0</v>
      </c>
      <c r="J65" s="3" t="s">
        <v>1</v>
      </c>
    </row>
    <row r="66" spans="1:10" ht="18.75" customHeight="1">
      <c r="A66" s="52"/>
      <c r="B66" s="50"/>
      <c r="C66" s="48">
        <v>2024</v>
      </c>
      <c r="D66" s="7">
        <f t="shared" si="12"/>
        <v>1345.9</v>
      </c>
      <c r="E66" s="9">
        <v>0</v>
      </c>
      <c r="F66" s="9">
        <v>0</v>
      </c>
      <c r="G66" s="9">
        <v>1345.9</v>
      </c>
      <c r="H66" s="9">
        <v>0</v>
      </c>
      <c r="I66" s="8">
        <v>0</v>
      </c>
      <c r="J66" s="3" t="s">
        <v>21</v>
      </c>
    </row>
    <row r="67" spans="1:10" ht="18.75" customHeight="1">
      <c r="A67" s="52"/>
      <c r="B67" s="50"/>
      <c r="C67" s="48"/>
      <c r="D67" s="7">
        <f t="shared" si="12"/>
        <v>0</v>
      </c>
      <c r="E67" s="9">
        <v>0</v>
      </c>
      <c r="F67" s="9">
        <v>0</v>
      </c>
      <c r="G67" s="9">
        <v>0</v>
      </c>
      <c r="H67" s="9">
        <v>0</v>
      </c>
      <c r="I67" s="8">
        <v>0</v>
      </c>
      <c r="J67" s="3" t="s">
        <v>1</v>
      </c>
    </row>
    <row r="68" spans="1:10" ht="18.75" customHeight="1">
      <c r="A68" s="52"/>
      <c r="B68" s="50"/>
      <c r="C68" s="48">
        <v>2025</v>
      </c>
      <c r="D68" s="7">
        <f t="shared" si="12"/>
        <v>1345.9</v>
      </c>
      <c r="E68" s="9">
        <v>0</v>
      </c>
      <c r="F68" s="9">
        <v>0</v>
      </c>
      <c r="G68" s="9">
        <v>1345.9</v>
      </c>
      <c r="H68" s="9">
        <v>0</v>
      </c>
      <c r="I68" s="8">
        <v>0</v>
      </c>
      <c r="J68" s="3" t="s">
        <v>21</v>
      </c>
    </row>
    <row r="69" spans="1:10" ht="18.75" customHeight="1">
      <c r="A69" s="52"/>
      <c r="B69" s="50"/>
      <c r="C69" s="70"/>
      <c r="D69" s="7">
        <f>E69+F69+G69+H69+I69</f>
        <v>0</v>
      </c>
      <c r="E69" s="9">
        <v>0</v>
      </c>
      <c r="F69" s="9">
        <v>0</v>
      </c>
      <c r="G69" s="9">
        <v>0</v>
      </c>
      <c r="H69" s="9">
        <v>0</v>
      </c>
      <c r="I69" s="8">
        <v>0</v>
      </c>
      <c r="J69" s="3" t="s">
        <v>1</v>
      </c>
    </row>
    <row r="70" spans="1:10" ht="18.75" customHeight="1">
      <c r="A70" s="53">
        <v>3</v>
      </c>
      <c r="B70" s="49" t="s">
        <v>31</v>
      </c>
      <c r="C70" s="17">
        <v>2022</v>
      </c>
      <c r="D70" s="7">
        <f t="shared" si="12"/>
        <v>0</v>
      </c>
      <c r="E70" s="9">
        <v>0</v>
      </c>
      <c r="F70" s="9">
        <v>0</v>
      </c>
      <c r="G70" s="9">
        <v>0</v>
      </c>
      <c r="H70" s="9">
        <v>0</v>
      </c>
      <c r="I70" s="8">
        <v>0</v>
      </c>
      <c r="J70" s="3" t="s">
        <v>1</v>
      </c>
    </row>
    <row r="71" spans="1:10" ht="18.75" customHeight="1">
      <c r="A71" s="54"/>
      <c r="B71" s="61"/>
      <c r="C71" s="17">
        <v>2023</v>
      </c>
      <c r="D71" s="7">
        <f t="shared" si="12"/>
        <v>0</v>
      </c>
      <c r="E71" s="9">
        <v>0</v>
      </c>
      <c r="F71" s="9">
        <v>0</v>
      </c>
      <c r="G71" s="9">
        <v>0</v>
      </c>
      <c r="H71" s="9">
        <v>0</v>
      </c>
      <c r="I71" s="8">
        <v>0</v>
      </c>
      <c r="J71" s="3" t="s">
        <v>1</v>
      </c>
    </row>
    <row r="72" spans="1:10" ht="18.75" customHeight="1">
      <c r="A72" s="44" t="s">
        <v>14</v>
      </c>
      <c r="B72" s="45"/>
      <c r="C72" s="68">
        <v>2022</v>
      </c>
      <c r="D72" s="14">
        <f aca="true" t="shared" si="13" ref="D72:I72">D54+D62</f>
        <v>1735.7</v>
      </c>
      <c r="E72" s="14">
        <f t="shared" si="13"/>
        <v>0</v>
      </c>
      <c r="F72" s="14">
        <f t="shared" si="13"/>
        <v>0</v>
      </c>
      <c r="G72" s="14">
        <f t="shared" si="13"/>
        <v>1735.7</v>
      </c>
      <c r="H72" s="14">
        <f t="shared" si="13"/>
        <v>0</v>
      </c>
      <c r="I72" s="14">
        <f t="shared" si="13"/>
        <v>0</v>
      </c>
      <c r="J72" s="15" t="s">
        <v>21</v>
      </c>
    </row>
    <row r="73" spans="1:10" ht="18.75" customHeight="1">
      <c r="A73" s="46"/>
      <c r="B73" s="47"/>
      <c r="C73" s="74"/>
      <c r="D73" s="14">
        <f aca="true" t="shared" si="14" ref="D73:I73">D55+D63+D70</f>
        <v>0</v>
      </c>
      <c r="E73" s="14">
        <f t="shared" si="14"/>
        <v>0</v>
      </c>
      <c r="F73" s="14">
        <f t="shared" si="14"/>
        <v>0</v>
      </c>
      <c r="G73" s="14">
        <f t="shared" si="14"/>
        <v>0</v>
      </c>
      <c r="H73" s="14">
        <f t="shared" si="14"/>
        <v>0</v>
      </c>
      <c r="I73" s="14">
        <f t="shared" si="14"/>
        <v>0</v>
      </c>
      <c r="J73" s="15" t="s">
        <v>1</v>
      </c>
    </row>
    <row r="74" spans="1:10" ht="18.75" customHeight="1">
      <c r="A74" s="46"/>
      <c r="B74" s="47"/>
      <c r="C74" s="30" t="s">
        <v>16</v>
      </c>
      <c r="D74" s="28">
        <f aca="true" t="shared" si="15" ref="D74:I74">D72+D73</f>
        <v>1735.7</v>
      </c>
      <c r="E74" s="28">
        <f t="shared" si="15"/>
        <v>0</v>
      </c>
      <c r="F74" s="28">
        <f t="shared" si="15"/>
        <v>0</v>
      </c>
      <c r="G74" s="28">
        <f t="shared" si="15"/>
        <v>1735.7</v>
      </c>
      <c r="H74" s="28">
        <f t="shared" si="15"/>
        <v>0</v>
      </c>
      <c r="I74" s="28">
        <f t="shared" si="15"/>
        <v>0</v>
      </c>
      <c r="J74" s="29"/>
    </row>
    <row r="75" spans="1:10" ht="18.75" customHeight="1">
      <c r="A75" s="46"/>
      <c r="B75" s="47"/>
      <c r="C75" s="68">
        <v>2023</v>
      </c>
      <c r="D75" s="14">
        <f aca="true" t="shared" si="16" ref="D75:I75">D56+D64</f>
        <v>1577.5</v>
      </c>
      <c r="E75" s="14">
        <f t="shared" si="16"/>
        <v>0</v>
      </c>
      <c r="F75" s="14">
        <f t="shared" si="16"/>
        <v>0</v>
      </c>
      <c r="G75" s="14">
        <f t="shared" si="16"/>
        <v>1577.5</v>
      </c>
      <c r="H75" s="14">
        <f t="shared" si="16"/>
        <v>0</v>
      </c>
      <c r="I75" s="14">
        <f t="shared" si="16"/>
        <v>0</v>
      </c>
      <c r="J75" s="15" t="s">
        <v>21</v>
      </c>
    </row>
    <row r="76" spans="1:10" ht="18.75" customHeight="1">
      <c r="A76" s="46"/>
      <c r="B76" s="47"/>
      <c r="C76" s="74"/>
      <c r="D76" s="14">
        <f aca="true" t="shared" si="17" ref="D76:I76">D57+D65+D71</f>
        <v>0</v>
      </c>
      <c r="E76" s="14">
        <f t="shared" si="17"/>
        <v>0</v>
      </c>
      <c r="F76" s="14">
        <f t="shared" si="17"/>
        <v>0</v>
      </c>
      <c r="G76" s="14">
        <f t="shared" si="17"/>
        <v>0</v>
      </c>
      <c r="H76" s="14">
        <f t="shared" si="17"/>
        <v>0</v>
      </c>
      <c r="I76" s="14">
        <f t="shared" si="17"/>
        <v>0</v>
      </c>
      <c r="J76" s="15" t="s">
        <v>1</v>
      </c>
    </row>
    <row r="77" spans="1:10" ht="18.75" customHeight="1">
      <c r="A77" s="46"/>
      <c r="B77" s="47"/>
      <c r="C77" s="30" t="s">
        <v>16</v>
      </c>
      <c r="D77" s="28">
        <f aca="true" t="shared" si="18" ref="D77:I77">D75+D76</f>
        <v>1577.5</v>
      </c>
      <c r="E77" s="28">
        <f t="shared" si="18"/>
        <v>0</v>
      </c>
      <c r="F77" s="28">
        <f t="shared" si="18"/>
        <v>0</v>
      </c>
      <c r="G77" s="28">
        <f t="shared" si="18"/>
        <v>1577.5</v>
      </c>
      <c r="H77" s="28">
        <f t="shared" si="18"/>
        <v>0</v>
      </c>
      <c r="I77" s="28">
        <f t="shared" si="18"/>
        <v>0</v>
      </c>
      <c r="J77" s="29"/>
    </row>
    <row r="78" spans="1:10" ht="18.75" customHeight="1">
      <c r="A78" s="46"/>
      <c r="B78" s="47"/>
      <c r="C78" s="68">
        <v>2024</v>
      </c>
      <c r="D78" s="14">
        <f>E78+F78+G78+H78+I78</f>
        <v>1591.9</v>
      </c>
      <c r="E78" s="14">
        <f aca="true" t="shared" si="19" ref="E78:I79">E58+E66</f>
        <v>0</v>
      </c>
      <c r="F78" s="14">
        <f t="shared" si="19"/>
        <v>0</v>
      </c>
      <c r="G78" s="14">
        <f t="shared" si="19"/>
        <v>1591.9</v>
      </c>
      <c r="H78" s="14">
        <f t="shared" si="19"/>
        <v>0</v>
      </c>
      <c r="I78" s="14">
        <f t="shared" si="19"/>
        <v>0</v>
      </c>
      <c r="J78" s="15" t="s">
        <v>21</v>
      </c>
    </row>
    <row r="79" spans="1:10" ht="18.75" customHeight="1">
      <c r="A79" s="46"/>
      <c r="B79" s="47"/>
      <c r="C79" s="74"/>
      <c r="D79" s="14">
        <f>E79+F79+G79+H79+I79</f>
        <v>0</v>
      </c>
      <c r="E79" s="14">
        <f t="shared" si="19"/>
        <v>0</v>
      </c>
      <c r="F79" s="14">
        <f t="shared" si="19"/>
        <v>0</v>
      </c>
      <c r="G79" s="14">
        <f t="shared" si="19"/>
        <v>0</v>
      </c>
      <c r="H79" s="14">
        <f t="shared" si="19"/>
        <v>0</v>
      </c>
      <c r="I79" s="14">
        <f t="shared" si="19"/>
        <v>0</v>
      </c>
      <c r="J79" s="15" t="s">
        <v>1</v>
      </c>
    </row>
    <row r="80" spans="1:10" ht="18.75" customHeight="1">
      <c r="A80" s="46"/>
      <c r="B80" s="47"/>
      <c r="C80" s="30" t="s">
        <v>16</v>
      </c>
      <c r="D80" s="28">
        <f aca="true" t="shared" si="20" ref="D80:I80">D78+D79</f>
        <v>1591.9</v>
      </c>
      <c r="E80" s="28">
        <f t="shared" si="20"/>
        <v>0</v>
      </c>
      <c r="F80" s="28">
        <f t="shared" si="20"/>
        <v>0</v>
      </c>
      <c r="G80" s="28">
        <f t="shared" si="20"/>
        <v>1591.9</v>
      </c>
      <c r="H80" s="28">
        <f t="shared" si="20"/>
        <v>0</v>
      </c>
      <c r="I80" s="28">
        <f t="shared" si="20"/>
        <v>0</v>
      </c>
      <c r="J80" s="29"/>
    </row>
    <row r="81" spans="1:10" ht="18.75" customHeight="1">
      <c r="A81" s="46"/>
      <c r="B81" s="47"/>
      <c r="C81" s="68">
        <v>2025</v>
      </c>
      <c r="D81" s="14">
        <f>D60+D68</f>
        <v>1591.9</v>
      </c>
      <c r="E81" s="14">
        <f aca="true" t="shared" si="21" ref="E81:I82">E60+E68</f>
        <v>0</v>
      </c>
      <c r="F81" s="14">
        <f t="shared" si="21"/>
        <v>0</v>
      </c>
      <c r="G81" s="14">
        <f t="shared" si="21"/>
        <v>1591.9</v>
      </c>
      <c r="H81" s="14">
        <f t="shared" si="21"/>
        <v>0</v>
      </c>
      <c r="I81" s="14">
        <f t="shared" si="21"/>
        <v>0</v>
      </c>
      <c r="J81" s="15" t="s">
        <v>21</v>
      </c>
    </row>
    <row r="82" spans="1:10" ht="18.75" customHeight="1">
      <c r="A82" s="46"/>
      <c r="B82" s="47"/>
      <c r="C82" s="74"/>
      <c r="D82" s="14">
        <f>D61+D69</f>
        <v>0</v>
      </c>
      <c r="E82" s="14">
        <f t="shared" si="21"/>
        <v>0</v>
      </c>
      <c r="F82" s="14">
        <f t="shared" si="21"/>
        <v>0</v>
      </c>
      <c r="G82" s="14">
        <f t="shared" si="21"/>
        <v>0</v>
      </c>
      <c r="H82" s="14">
        <f t="shared" si="21"/>
        <v>0</v>
      </c>
      <c r="I82" s="14">
        <f t="shared" si="21"/>
        <v>0</v>
      </c>
      <c r="J82" s="15" t="s">
        <v>1</v>
      </c>
    </row>
    <row r="83" spans="1:10" ht="18.75" customHeight="1">
      <c r="A83" s="62"/>
      <c r="B83" s="63"/>
      <c r="C83" s="30" t="s">
        <v>16</v>
      </c>
      <c r="D83" s="28">
        <f aca="true" t="shared" si="22" ref="D83:I83">D81+D82</f>
        <v>1591.9</v>
      </c>
      <c r="E83" s="28">
        <f t="shared" si="22"/>
        <v>0</v>
      </c>
      <c r="F83" s="28">
        <f t="shared" si="22"/>
        <v>0</v>
      </c>
      <c r="G83" s="28">
        <f t="shared" si="22"/>
        <v>1591.9</v>
      </c>
      <c r="H83" s="28">
        <f t="shared" si="22"/>
        <v>0</v>
      </c>
      <c r="I83" s="28">
        <f t="shared" si="22"/>
        <v>0</v>
      </c>
      <c r="J83" s="29"/>
    </row>
    <row r="84" spans="1:10" ht="18.75" customHeight="1">
      <c r="A84" s="41" t="s">
        <v>0</v>
      </c>
      <c r="B84" s="77"/>
      <c r="C84" s="32" t="s">
        <v>45</v>
      </c>
      <c r="D84" s="39">
        <f aca="true" t="shared" si="23" ref="D84:I84">D74+D77+D80+D83</f>
        <v>6497</v>
      </c>
      <c r="E84" s="39">
        <f t="shared" si="23"/>
        <v>0</v>
      </c>
      <c r="F84" s="39">
        <f t="shared" si="23"/>
        <v>0</v>
      </c>
      <c r="G84" s="39">
        <f t="shared" si="23"/>
        <v>6497</v>
      </c>
      <c r="H84" s="39">
        <f t="shared" si="23"/>
        <v>0</v>
      </c>
      <c r="I84" s="39">
        <f t="shared" si="23"/>
        <v>0</v>
      </c>
      <c r="J84" s="40"/>
    </row>
    <row r="85" spans="1:10" ht="39.75" customHeight="1">
      <c r="A85" s="58" t="s">
        <v>32</v>
      </c>
      <c r="B85" s="59"/>
      <c r="C85" s="59"/>
      <c r="D85" s="59"/>
      <c r="E85" s="59"/>
      <c r="F85" s="59"/>
      <c r="G85" s="59"/>
      <c r="H85" s="59"/>
      <c r="I85" s="59"/>
      <c r="J85" s="60"/>
    </row>
    <row r="86" spans="1:10" ht="18.75" customHeight="1">
      <c r="A86" s="52">
        <v>1</v>
      </c>
      <c r="B86" s="49" t="s">
        <v>33</v>
      </c>
      <c r="C86" s="48">
        <v>2022</v>
      </c>
      <c r="D86" s="14">
        <f>E86+F86+G86+H86+I86</f>
        <v>19582.2</v>
      </c>
      <c r="E86" s="9">
        <v>0</v>
      </c>
      <c r="F86" s="9">
        <v>0</v>
      </c>
      <c r="G86" s="9">
        <v>19582.2</v>
      </c>
      <c r="H86" s="9">
        <v>0</v>
      </c>
      <c r="I86" s="8">
        <v>0</v>
      </c>
      <c r="J86" s="3" t="s">
        <v>34</v>
      </c>
    </row>
    <row r="87" spans="1:10" ht="18.75" customHeight="1">
      <c r="A87" s="52"/>
      <c r="B87" s="50"/>
      <c r="C87" s="48"/>
      <c r="D87" s="14">
        <f aca="true" t="shared" si="24" ref="D87:D93">E87+F87+G87+H87+I87</f>
        <v>17343.1</v>
      </c>
      <c r="E87" s="9">
        <v>0</v>
      </c>
      <c r="F87" s="9">
        <v>0</v>
      </c>
      <c r="G87" s="9">
        <v>17343.1</v>
      </c>
      <c r="H87" s="9">
        <v>0</v>
      </c>
      <c r="I87" s="8">
        <v>0</v>
      </c>
      <c r="J87" s="3" t="s">
        <v>35</v>
      </c>
    </row>
    <row r="88" spans="1:10" ht="18.75" customHeight="1">
      <c r="A88" s="52"/>
      <c r="B88" s="50"/>
      <c r="C88" s="48">
        <v>2023</v>
      </c>
      <c r="D88" s="14">
        <f t="shared" si="24"/>
        <v>17845.2</v>
      </c>
      <c r="E88" s="9">
        <v>0</v>
      </c>
      <c r="F88" s="9">
        <v>0</v>
      </c>
      <c r="G88" s="9">
        <v>17845.2</v>
      </c>
      <c r="H88" s="9">
        <v>0</v>
      </c>
      <c r="I88" s="8">
        <v>0</v>
      </c>
      <c r="J88" s="3" t="s">
        <v>34</v>
      </c>
    </row>
    <row r="89" spans="1:10" ht="18.75" customHeight="1">
      <c r="A89" s="52"/>
      <c r="B89" s="50"/>
      <c r="C89" s="48"/>
      <c r="D89" s="14">
        <f t="shared" si="24"/>
        <v>15830</v>
      </c>
      <c r="E89" s="9">
        <v>0</v>
      </c>
      <c r="F89" s="9">
        <v>0</v>
      </c>
      <c r="G89" s="9">
        <v>15830</v>
      </c>
      <c r="H89" s="9">
        <v>0</v>
      </c>
      <c r="I89" s="8">
        <v>0</v>
      </c>
      <c r="J89" s="3" t="s">
        <v>35</v>
      </c>
    </row>
    <row r="90" spans="1:10" ht="18.75" customHeight="1">
      <c r="A90" s="52"/>
      <c r="B90" s="50"/>
      <c r="C90" s="48">
        <v>2024</v>
      </c>
      <c r="D90" s="14">
        <f t="shared" si="24"/>
        <v>18018.2</v>
      </c>
      <c r="E90" s="9">
        <v>0</v>
      </c>
      <c r="F90" s="9">
        <v>0</v>
      </c>
      <c r="G90" s="9">
        <v>18018.2</v>
      </c>
      <c r="H90" s="9">
        <v>0</v>
      </c>
      <c r="I90" s="8">
        <v>0</v>
      </c>
      <c r="J90" s="3" t="s">
        <v>34</v>
      </c>
    </row>
    <row r="91" spans="1:10" ht="18.75" customHeight="1">
      <c r="A91" s="52"/>
      <c r="B91" s="50"/>
      <c r="C91" s="48"/>
      <c r="D91" s="14">
        <f t="shared" si="24"/>
        <v>15989.8</v>
      </c>
      <c r="E91" s="9">
        <v>0</v>
      </c>
      <c r="F91" s="9">
        <v>0</v>
      </c>
      <c r="G91" s="9">
        <v>15989.8</v>
      </c>
      <c r="H91" s="9">
        <v>0</v>
      </c>
      <c r="I91" s="8">
        <v>0</v>
      </c>
      <c r="J91" s="3" t="s">
        <v>35</v>
      </c>
    </row>
    <row r="92" spans="1:10" ht="18.75" customHeight="1">
      <c r="A92" s="52"/>
      <c r="B92" s="50"/>
      <c r="C92" s="48">
        <v>2025</v>
      </c>
      <c r="D92" s="14">
        <f t="shared" si="24"/>
        <v>18018.2</v>
      </c>
      <c r="E92" s="9">
        <v>0</v>
      </c>
      <c r="F92" s="9">
        <v>0</v>
      </c>
      <c r="G92" s="9">
        <v>18018.2</v>
      </c>
      <c r="H92" s="9">
        <v>0</v>
      </c>
      <c r="I92" s="8">
        <v>0</v>
      </c>
      <c r="J92" s="3" t="s">
        <v>34</v>
      </c>
    </row>
    <row r="93" spans="1:10" ht="18.75" customHeight="1">
      <c r="A93" s="52"/>
      <c r="B93" s="50"/>
      <c r="C93" s="70"/>
      <c r="D93" s="14">
        <f t="shared" si="24"/>
        <v>15989.8</v>
      </c>
      <c r="E93" s="9">
        <v>0</v>
      </c>
      <c r="F93" s="9">
        <v>0</v>
      </c>
      <c r="G93" s="9">
        <v>15989.8</v>
      </c>
      <c r="H93" s="9">
        <v>0</v>
      </c>
      <c r="I93" s="8">
        <v>0</v>
      </c>
      <c r="J93" s="3" t="s">
        <v>35</v>
      </c>
    </row>
    <row r="94" spans="1:10" ht="18.75" customHeight="1">
      <c r="A94" s="53">
        <v>2</v>
      </c>
      <c r="B94" s="49" t="s">
        <v>36</v>
      </c>
      <c r="C94" s="17">
        <v>2022</v>
      </c>
      <c r="D94" s="7">
        <f>E94+F94+G94+H94+I94</f>
        <v>0</v>
      </c>
      <c r="E94" s="7">
        <f aca="true" t="shared" si="25" ref="E94:I97">E98+E102</f>
        <v>0</v>
      </c>
      <c r="F94" s="7">
        <f t="shared" si="25"/>
        <v>0</v>
      </c>
      <c r="G94" s="7">
        <f t="shared" si="25"/>
        <v>0</v>
      </c>
      <c r="H94" s="7">
        <f t="shared" si="25"/>
        <v>0</v>
      </c>
      <c r="I94" s="7">
        <f t="shared" si="25"/>
        <v>0</v>
      </c>
      <c r="J94" s="3" t="s">
        <v>34</v>
      </c>
    </row>
    <row r="95" spans="1:10" ht="18.75" customHeight="1">
      <c r="A95" s="52"/>
      <c r="B95" s="50"/>
      <c r="C95" s="17">
        <v>2023</v>
      </c>
      <c r="D95" s="7">
        <f aca="true" t="shared" si="26" ref="D95:D114">E95+F95+G95+H95+I95</f>
        <v>0</v>
      </c>
      <c r="E95" s="7">
        <f t="shared" si="25"/>
        <v>0</v>
      </c>
      <c r="F95" s="7">
        <f t="shared" si="25"/>
        <v>0</v>
      </c>
      <c r="G95" s="7">
        <f t="shared" si="25"/>
        <v>0</v>
      </c>
      <c r="H95" s="7">
        <f t="shared" si="25"/>
        <v>0</v>
      </c>
      <c r="I95" s="7">
        <f t="shared" si="25"/>
        <v>0</v>
      </c>
      <c r="J95" s="3" t="s">
        <v>34</v>
      </c>
    </row>
    <row r="96" spans="1:10" ht="18.75" customHeight="1">
      <c r="A96" s="52"/>
      <c r="B96" s="50"/>
      <c r="C96" s="17">
        <v>2024</v>
      </c>
      <c r="D96" s="7">
        <f t="shared" si="26"/>
        <v>0</v>
      </c>
      <c r="E96" s="7">
        <f t="shared" si="25"/>
        <v>0</v>
      </c>
      <c r="F96" s="7">
        <f t="shared" si="25"/>
        <v>0</v>
      </c>
      <c r="G96" s="7">
        <f t="shared" si="25"/>
        <v>0</v>
      </c>
      <c r="H96" s="7">
        <f t="shared" si="25"/>
        <v>0</v>
      </c>
      <c r="I96" s="7">
        <f t="shared" si="25"/>
        <v>0</v>
      </c>
      <c r="J96" s="3" t="s">
        <v>34</v>
      </c>
    </row>
    <row r="97" spans="1:10" ht="18.75" customHeight="1">
      <c r="A97" s="52"/>
      <c r="B97" s="50"/>
      <c r="C97" s="18">
        <v>2025</v>
      </c>
      <c r="D97" s="7">
        <f t="shared" si="26"/>
        <v>0</v>
      </c>
      <c r="E97" s="7">
        <f t="shared" si="25"/>
        <v>0</v>
      </c>
      <c r="F97" s="7">
        <f t="shared" si="25"/>
        <v>0</v>
      </c>
      <c r="G97" s="7">
        <f t="shared" si="25"/>
        <v>0</v>
      </c>
      <c r="H97" s="7">
        <f t="shared" si="25"/>
        <v>0</v>
      </c>
      <c r="I97" s="7">
        <f t="shared" si="25"/>
        <v>0</v>
      </c>
      <c r="J97" s="3" t="s">
        <v>34</v>
      </c>
    </row>
    <row r="98" spans="1:10" ht="18.75" customHeight="1">
      <c r="A98" s="51" t="s">
        <v>37</v>
      </c>
      <c r="B98" s="49" t="s">
        <v>38</v>
      </c>
      <c r="C98" s="17">
        <v>2022</v>
      </c>
      <c r="D98" s="7">
        <f t="shared" si="26"/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3" t="s">
        <v>34</v>
      </c>
    </row>
    <row r="99" spans="1:10" ht="18.75" customHeight="1">
      <c r="A99" s="52"/>
      <c r="B99" s="50"/>
      <c r="C99" s="17">
        <v>2023</v>
      </c>
      <c r="D99" s="7">
        <f t="shared" si="26"/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3" t="s">
        <v>34</v>
      </c>
    </row>
    <row r="100" spans="1:10" ht="18.75" customHeight="1">
      <c r="A100" s="52"/>
      <c r="B100" s="50"/>
      <c r="C100" s="17">
        <v>2024</v>
      </c>
      <c r="D100" s="7">
        <f t="shared" si="26"/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3" t="s">
        <v>34</v>
      </c>
    </row>
    <row r="101" spans="1:10" ht="22.5" customHeight="1">
      <c r="A101" s="52"/>
      <c r="B101" s="50"/>
      <c r="C101" s="18">
        <v>2025</v>
      </c>
      <c r="D101" s="7">
        <f t="shared" si="26"/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3" t="s">
        <v>34</v>
      </c>
    </row>
    <row r="102" spans="1:10" ht="18.75" customHeight="1">
      <c r="A102" s="51" t="s">
        <v>39</v>
      </c>
      <c r="B102" s="49" t="s">
        <v>40</v>
      </c>
      <c r="C102" s="17">
        <v>2022</v>
      </c>
      <c r="D102" s="7">
        <f t="shared" si="26"/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3" t="s">
        <v>34</v>
      </c>
    </row>
    <row r="103" spans="1:10" ht="18.75" customHeight="1">
      <c r="A103" s="52"/>
      <c r="B103" s="50"/>
      <c r="C103" s="17">
        <v>2023</v>
      </c>
      <c r="D103" s="7">
        <f t="shared" si="26"/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3" t="s">
        <v>34</v>
      </c>
    </row>
    <row r="104" spans="1:10" ht="18.75" customHeight="1">
      <c r="A104" s="52"/>
      <c r="B104" s="50"/>
      <c r="C104" s="17">
        <v>2024</v>
      </c>
      <c r="D104" s="7">
        <f t="shared" si="26"/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3" t="s">
        <v>34</v>
      </c>
    </row>
    <row r="105" spans="1:10" ht="30" customHeight="1">
      <c r="A105" s="52"/>
      <c r="B105" s="50"/>
      <c r="C105" s="18">
        <v>2025</v>
      </c>
      <c r="D105" s="7">
        <f t="shared" si="26"/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3" t="s">
        <v>34</v>
      </c>
    </row>
    <row r="106" spans="1:10" ht="30" customHeight="1">
      <c r="A106" s="57">
        <v>3</v>
      </c>
      <c r="B106" s="73" t="s">
        <v>41</v>
      </c>
      <c r="C106" s="17">
        <v>2022</v>
      </c>
      <c r="D106" s="7">
        <f>E106+F106+G106+H106+I106</f>
        <v>1000</v>
      </c>
      <c r="E106" s="8">
        <v>0</v>
      </c>
      <c r="F106" s="8">
        <v>0</v>
      </c>
      <c r="G106" s="8">
        <v>0</v>
      </c>
      <c r="H106" s="8">
        <v>1000</v>
      </c>
      <c r="I106" s="8">
        <v>0</v>
      </c>
      <c r="J106" s="3" t="s">
        <v>34</v>
      </c>
    </row>
    <row r="107" spans="1:10" ht="29.25" customHeight="1">
      <c r="A107" s="57"/>
      <c r="B107" s="73"/>
      <c r="C107" s="17">
        <v>2023</v>
      </c>
      <c r="D107" s="7">
        <f t="shared" si="26"/>
        <v>1000</v>
      </c>
      <c r="E107" s="8">
        <v>0</v>
      </c>
      <c r="F107" s="8">
        <v>0</v>
      </c>
      <c r="G107" s="8">
        <v>0</v>
      </c>
      <c r="H107" s="8">
        <v>1000</v>
      </c>
      <c r="I107" s="8">
        <v>0</v>
      </c>
      <c r="J107" s="3" t="s">
        <v>34</v>
      </c>
    </row>
    <row r="108" spans="1:10" ht="30" customHeight="1">
      <c r="A108" s="57"/>
      <c r="B108" s="73"/>
      <c r="C108" s="17">
        <v>2024</v>
      </c>
      <c r="D108" s="7">
        <f t="shared" si="26"/>
        <v>1000</v>
      </c>
      <c r="E108" s="8">
        <v>0</v>
      </c>
      <c r="F108" s="8">
        <v>0</v>
      </c>
      <c r="G108" s="8">
        <v>0</v>
      </c>
      <c r="H108" s="8">
        <v>1000</v>
      </c>
      <c r="I108" s="8">
        <v>0</v>
      </c>
      <c r="J108" s="3" t="s">
        <v>34</v>
      </c>
    </row>
    <row r="109" spans="1:10" ht="68.25" customHeight="1">
      <c r="A109" s="57"/>
      <c r="B109" s="73"/>
      <c r="C109" s="17">
        <v>2025</v>
      </c>
      <c r="D109" s="7">
        <f t="shared" si="26"/>
        <v>1000</v>
      </c>
      <c r="E109" s="8">
        <v>0</v>
      </c>
      <c r="F109" s="8">
        <v>0</v>
      </c>
      <c r="G109" s="8">
        <v>0</v>
      </c>
      <c r="H109" s="8">
        <v>1000</v>
      </c>
      <c r="I109" s="8">
        <v>0</v>
      </c>
      <c r="J109" s="3" t="s">
        <v>34</v>
      </c>
    </row>
    <row r="110" spans="1:10" ht="27.75" customHeight="1">
      <c r="A110" s="53">
        <v>4</v>
      </c>
      <c r="B110" s="49" t="s">
        <v>47</v>
      </c>
      <c r="C110" s="70">
        <v>2022</v>
      </c>
      <c r="D110" s="7">
        <f>E110+F110+G110+H110+I110</f>
        <v>3712.6</v>
      </c>
      <c r="E110" s="8">
        <v>0</v>
      </c>
      <c r="F110" s="8">
        <v>3526.97</v>
      </c>
      <c r="G110" s="8">
        <v>185.63</v>
      </c>
      <c r="H110" s="8">
        <v>0</v>
      </c>
      <c r="I110" s="8">
        <v>0</v>
      </c>
      <c r="J110" s="24" t="s">
        <v>34</v>
      </c>
    </row>
    <row r="111" spans="1:10" ht="27.75" customHeight="1">
      <c r="A111" s="52"/>
      <c r="B111" s="50"/>
      <c r="C111" s="72"/>
      <c r="D111" s="7">
        <f>E111+F111+G111+H111+I111</f>
        <v>671.8000000000001</v>
      </c>
      <c r="E111" s="8">
        <v>0</v>
      </c>
      <c r="F111" s="8">
        <v>638.21</v>
      </c>
      <c r="G111" s="8">
        <v>33.59</v>
      </c>
      <c r="H111" s="8">
        <v>0</v>
      </c>
      <c r="I111" s="8">
        <v>0</v>
      </c>
      <c r="J111" s="24" t="s">
        <v>35</v>
      </c>
    </row>
    <row r="112" spans="1:10" ht="18.75" customHeight="1">
      <c r="A112" s="57">
        <v>5</v>
      </c>
      <c r="B112" s="57" t="s">
        <v>43</v>
      </c>
      <c r="C112" s="70">
        <v>2022</v>
      </c>
      <c r="D112" s="7">
        <f>E112+F112+G112+H112+I112</f>
        <v>1074.7</v>
      </c>
      <c r="E112" s="8">
        <v>0</v>
      </c>
      <c r="F112" s="8">
        <v>0</v>
      </c>
      <c r="G112" s="8">
        <v>1074.7</v>
      </c>
      <c r="H112" s="8">
        <v>0</v>
      </c>
      <c r="I112" s="8">
        <v>0</v>
      </c>
      <c r="J112" s="3" t="s">
        <v>34</v>
      </c>
    </row>
    <row r="113" spans="1:10" ht="18.75" customHeight="1">
      <c r="A113" s="57"/>
      <c r="B113" s="57"/>
      <c r="C113" s="71"/>
      <c r="D113" s="7">
        <f t="shared" si="26"/>
        <v>755.2</v>
      </c>
      <c r="E113" s="8">
        <v>0</v>
      </c>
      <c r="F113" s="8">
        <v>0</v>
      </c>
      <c r="G113" s="8">
        <v>755.2</v>
      </c>
      <c r="H113" s="8">
        <v>0</v>
      </c>
      <c r="I113" s="8">
        <v>0</v>
      </c>
      <c r="J113" s="3" t="s">
        <v>35</v>
      </c>
    </row>
    <row r="114" spans="1:10" ht="18.75" customHeight="1">
      <c r="A114" s="57"/>
      <c r="B114" s="57"/>
      <c r="C114" s="72"/>
      <c r="D114" s="7">
        <f t="shared" si="26"/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3" t="s">
        <v>1</v>
      </c>
    </row>
    <row r="115" spans="1:10" ht="18.75" customHeight="1">
      <c r="A115" s="57"/>
      <c r="B115" s="57"/>
      <c r="C115" s="19" t="s">
        <v>42</v>
      </c>
      <c r="D115" s="16">
        <f aca="true" t="shared" si="27" ref="D115:I115">D112+D113+D114</f>
        <v>1829.9</v>
      </c>
      <c r="E115" s="16">
        <f t="shared" si="27"/>
        <v>0</v>
      </c>
      <c r="F115" s="16">
        <f t="shared" si="27"/>
        <v>0</v>
      </c>
      <c r="G115" s="16">
        <f>G112+G113+G114</f>
        <v>1829.9</v>
      </c>
      <c r="H115" s="16">
        <f t="shared" si="27"/>
        <v>0</v>
      </c>
      <c r="I115" s="16">
        <f t="shared" si="27"/>
        <v>0</v>
      </c>
      <c r="J115" s="19"/>
    </row>
    <row r="116" spans="1:10" ht="18.75" customHeight="1">
      <c r="A116" s="57"/>
      <c r="B116" s="57"/>
      <c r="C116" s="70">
        <v>2023</v>
      </c>
      <c r="D116" s="7">
        <f aca="true" t="shared" si="28" ref="D116:D126">E116+F116+G116+H116</f>
        <v>976.8</v>
      </c>
      <c r="E116" s="8">
        <v>0</v>
      </c>
      <c r="F116" s="8">
        <v>0</v>
      </c>
      <c r="G116" s="8">
        <v>976.8</v>
      </c>
      <c r="H116" s="8">
        <v>0</v>
      </c>
      <c r="I116" s="8">
        <v>0</v>
      </c>
      <c r="J116" s="3" t="s">
        <v>34</v>
      </c>
    </row>
    <row r="117" spans="1:10" ht="18.75" customHeight="1">
      <c r="A117" s="57"/>
      <c r="B117" s="57"/>
      <c r="C117" s="71"/>
      <c r="D117" s="7">
        <f>E117+F117+G117+H117</f>
        <v>691.5</v>
      </c>
      <c r="E117" s="8">
        <v>0</v>
      </c>
      <c r="F117" s="8">
        <v>0</v>
      </c>
      <c r="G117" s="8">
        <v>691.5</v>
      </c>
      <c r="H117" s="8">
        <v>0</v>
      </c>
      <c r="I117" s="8">
        <v>0</v>
      </c>
      <c r="J117" s="3" t="s">
        <v>35</v>
      </c>
    </row>
    <row r="118" spans="1:10" ht="18.75" customHeight="1">
      <c r="A118" s="57"/>
      <c r="B118" s="57"/>
      <c r="C118" s="72"/>
      <c r="D118" s="7">
        <f t="shared" si="28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3" t="s">
        <v>1</v>
      </c>
    </row>
    <row r="119" spans="1:10" ht="18.75" customHeight="1">
      <c r="A119" s="57"/>
      <c r="B119" s="57"/>
      <c r="C119" s="19" t="s">
        <v>42</v>
      </c>
      <c r="D119" s="16">
        <f aca="true" t="shared" si="29" ref="D119:I119">D116+D117+D118</f>
        <v>1668.3</v>
      </c>
      <c r="E119" s="16">
        <f t="shared" si="29"/>
        <v>0</v>
      </c>
      <c r="F119" s="16">
        <f t="shared" si="29"/>
        <v>0</v>
      </c>
      <c r="G119" s="16">
        <f t="shared" si="29"/>
        <v>1668.3</v>
      </c>
      <c r="H119" s="16">
        <f t="shared" si="29"/>
        <v>0</v>
      </c>
      <c r="I119" s="16">
        <f t="shared" si="29"/>
        <v>0</v>
      </c>
      <c r="J119" s="19"/>
    </row>
    <row r="120" spans="1:10" ht="18.75" customHeight="1">
      <c r="A120" s="57"/>
      <c r="B120" s="57"/>
      <c r="C120" s="70">
        <v>2024</v>
      </c>
      <c r="D120" s="7">
        <f t="shared" si="28"/>
        <v>985.6</v>
      </c>
      <c r="E120" s="8">
        <v>0</v>
      </c>
      <c r="F120" s="8">
        <v>0</v>
      </c>
      <c r="G120" s="8">
        <v>985.6</v>
      </c>
      <c r="H120" s="8">
        <v>0</v>
      </c>
      <c r="I120" s="8">
        <v>0</v>
      </c>
      <c r="J120" s="3" t="s">
        <v>34</v>
      </c>
    </row>
    <row r="121" spans="1:10" ht="18.75" customHeight="1">
      <c r="A121" s="57"/>
      <c r="B121" s="57"/>
      <c r="C121" s="71"/>
      <c r="D121" s="7">
        <f>E121+F121+G121+H121</f>
        <v>698.9</v>
      </c>
      <c r="E121" s="8">
        <v>0</v>
      </c>
      <c r="F121" s="8">
        <v>0</v>
      </c>
      <c r="G121" s="8">
        <v>698.9</v>
      </c>
      <c r="H121" s="8">
        <v>0</v>
      </c>
      <c r="I121" s="8">
        <v>0</v>
      </c>
      <c r="J121" s="3" t="s">
        <v>35</v>
      </c>
    </row>
    <row r="122" spans="1:10" ht="18.75" customHeight="1">
      <c r="A122" s="57"/>
      <c r="B122" s="57"/>
      <c r="C122" s="72"/>
      <c r="D122" s="7">
        <f t="shared" si="28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3" t="s">
        <v>1</v>
      </c>
    </row>
    <row r="123" spans="1:10" ht="18.75" customHeight="1">
      <c r="A123" s="57"/>
      <c r="B123" s="57"/>
      <c r="C123" s="19" t="s">
        <v>42</v>
      </c>
      <c r="D123" s="16">
        <f aca="true" t="shared" si="30" ref="D123:I123">D120+D121+D122</f>
        <v>1684.5</v>
      </c>
      <c r="E123" s="16">
        <f t="shared" si="30"/>
        <v>0</v>
      </c>
      <c r="F123" s="16">
        <f t="shared" si="30"/>
        <v>0</v>
      </c>
      <c r="G123" s="16">
        <f t="shared" si="30"/>
        <v>1684.5</v>
      </c>
      <c r="H123" s="16">
        <f t="shared" si="30"/>
        <v>0</v>
      </c>
      <c r="I123" s="16">
        <f t="shared" si="30"/>
        <v>0</v>
      </c>
      <c r="J123" s="19"/>
    </row>
    <row r="124" spans="1:10" ht="18.75" customHeight="1">
      <c r="A124" s="57"/>
      <c r="B124" s="57"/>
      <c r="C124" s="70">
        <v>2025</v>
      </c>
      <c r="D124" s="7">
        <f t="shared" si="28"/>
        <v>985.6</v>
      </c>
      <c r="E124" s="8">
        <v>0</v>
      </c>
      <c r="F124" s="8">
        <v>0</v>
      </c>
      <c r="G124" s="8">
        <v>985.6</v>
      </c>
      <c r="H124" s="8">
        <v>0</v>
      </c>
      <c r="I124" s="8">
        <v>0</v>
      </c>
      <c r="J124" s="3" t="s">
        <v>34</v>
      </c>
    </row>
    <row r="125" spans="1:10" ht="18.75" customHeight="1">
      <c r="A125" s="57"/>
      <c r="B125" s="57"/>
      <c r="C125" s="71"/>
      <c r="D125" s="7">
        <f>E125+F125+G125+H125</f>
        <v>698.9</v>
      </c>
      <c r="E125" s="8">
        <v>0</v>
      </c>
      <c r="F125" s="8">
        <v>0</v>
      </c>
      <c r="G125" s="8">
        <v>698.9</v>
      </c>
      <c r="H125" s="8">
        <v>0</v>
      </c>
      <c r="I125" s="8">
        <v>0</v>
      </c>
      <c r="J125" s="3" t="s">
        <v>35</v>
      </c>
    </row>
    <row r="126" spans="1:10" ht="18.75" customHeight="1">
      <c r="A126" s="57"/>
      <c r="B126" s="57"/>
      <c r="C126" s="72"/>
      <c r="D126" s="7">
        <f t="shared" si="28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3" t="s">
        <v>1</v>
      </c>
    </row>
    <row r="127" spans="1:10" ht="18.75" customHeight="1">
      <c r="A127" s="57"/>
      <c r="B127" s="57"/>
      <c r="C127" s="19" t="s">
        <v>42</v>
      </c>
      <c r="D127" s="16">
        <f aca="true" t="shared" si="31" ref="D127:I127">D124+D125+D126</f>
        <v>1684.5</v>
      </c>
      <c r="E127" s="16">
        <f t="shared" si="31"/>
        <v>0</v>
      </c>
      <c r="F127" s="16">
        <f t="shared" si="31"/>
        <v>0</v>
      </c>
      <c r="G127" s="16">
        <f t="shared" si="31"/>
        <v>1684.5</v>
      </c>
      <c r="H127" s="16">
        <f t="shared" si="31"/>
        <v>0</v>
      </c>
      <c r="I127" s="16">
        <f t="shared" si="31"/>
        <v>0</v>
      </c>
      <c r="J127" s="19"/>
    </row>
    <row r="128" spans="1:10" ht="18.75" customHeight="1">
      <c r="A128" s="44" t="s">
        <v>14</v>
      </c>
      <c r="B128" s="45"/>
      <c r="C128" s="68">
        <v>2022</v>
      </c>
      <c r="D128" s="14">
        <f aca="true" t="shared" si="32" ref="D128:I128">D86+D94+D106+D112+D110</f>
        <v>25369.5</v>
      </c>
      <c r="E128" s="14">
        <f t="shared" si="32"/>
        <v>0</v>
      </c>
      <c r="F128" s="14">
        <f t="shared" si="32"/>
        <v>3526.97</v>
      </c>
      <c r="G128" s="14">
        <f t="shared" si="32"/>
        <v>20842.530000000002</v>
      </c>
      <c r="H128" s="14">
        <f t="shared" si="32"/>
        <v>1000</v>
      </c>
      <c r="I128" s="14">
        <f t="shared" si="32"/>
        <v>0</v>
      </c>
      <c r="J128" s="15" t="s">
        <v>34</v>
      </c>
    </row>
    <row r="129" spans="1:10" ht="18.75" customHeight="1">
      <c r="A129" s="46"/>
      <c r="B129" s="47"/>
      <c r="C129" s="69"/>
      <c r="D129" s="14">
        <f aca="true" t="shared" si="33" ref="D129:I129">D87+D113+D111</f>
        <v>18770.1</v>
      </c>
      <c r="E129" s="14">
        <f t="shared" si="33"/>
        <v>0</v>
      </c>
      <c r="F129" s="14">
        <f t="shared" si="33"/>
        <v>638.21</v>
      </c>
      <c r="G129" s="14">
        <f t="shared" si="33"/>
        <v>18131.89</v>
      </c>
      <c r="H129" s="14">
        <f t="shared" si="33"/>
        <v>0</v>
      </c>
      <c r="I129" s="14">
        <f t="shared" si="33"/>
        <v>0</v>
      </c>
      <c r="J129" s="15" t="s">
        <v>35</v>
      </c>
    </row>
    <row r="130" spans="1:10" ht="18.75" customHeight="1">
      <c r="A130" s="46"/>
      <c r="B130" s="47"/>
      <c r="C130" s="69"/>
      <c r="D130" s="14">
        <f aca="true" t="shared" si="34" ref="D130:I130">D114</f>
        <v>0</v>
      </c>
      <c r="E130" s="14">
        <f t="shared" si="34"/>
        <v>0</v>
      </c>
      <c r="F130" s="14">
        <f t="shared" si="34"/>
        <v>0</v>
      </c>
      <c r="G130" s="14">
        <f t="shared" si="34"/>
        <v>0</v>
      </c>
      <c r="H130" s="14">
        <f t="shared" si="34"/>
        <v>0</v>
      </c>
      <c r="I130" s="14">
        <f t="shared" si="34"/>
        <v>0</v>
      </c>
      <c r="J130" s="15" t="s">
        <v>1</v>
      </c>
    </row>
    <row r="131" spans="1:10" ht="18.75" customHeight="1">
      <c r="A131" s="46"/>
      <c r="B131" s="47"/>
      <c r="C131" s="30" t="s">
        <v>16</v>
      </c>
      <c r="D131" s="28">
        <f aca="true" t="shared" si="35" ref="D131:I131">D128+D129+D130</f>
        <v>44139.6</v>
      </c>
      <c r="E131" s="28">
        <f t="shared" si="35"/>
        <v>0</v>
      </c>
      <c r="F131" s="28">
        <f t="shared" si="35"/>
        <v>4165.18</v>
      </c>
      <c r="G131" s="28">
        <f t="shared" si="35"/>
        <v>38974.42</v>
      </c>
      <c r="H131" s="28">
        <f t="shared" si="35"/>
        <v>1000</v>
      </c>
      <c r="I131" s="28">
        <f t="shared" si="35"/>
        <v>0</v>
      </c>
      <c r="J131" s="29"/>
    </row>
    <row r="132" spans="1:10" ht="18.75" customHeight="1">
      <c r="A132" s="46"/>
      <c r="B132" s="47"/>
      <c r="C132" s="68">
        <v>2023</v>
      </c>
      <c r="D132" s="14">
        <f>E132+F132+G132+H132+I132</f>
        <v>19822</v>
      </c>
      <c r="E132" s="14">
        <f>E88+E95+E107+E116</f>
        <v>0</v>
      </c>
      <c r="F132" s="14">
        <f>F88+F95+F107+F116</f>
        <v>0</v>
      </c>
      <c r="G132" s="14">
        <f>G88+G95+G107+G116</f>
        <v>18822</v>
      </c>
      <c r="H132" s="14">
        <f>H88+H95+H107+H116</f>
        <v>1000</v>
      </c>
      <c r="I132" s="14">
        <f>I88+I95+I107+I116</f>
        <v>0</v>
      </c>
      <c r="J132" s="15" t="s">
        <v>34</v>
      </c>
    </row>
    <row r="133" spans="1:10" ht="18.75" customHeight="1">
      <c r="A133" s="46"/>
      <c r="B133" s="47"/>
      <c r="C133" s="69"/>
      <c r="D133" s="14">
        <f aca="true" t="shared" si="36" ref="D133:D143">E133+F133+G133+H133+I133</f>
        <v>16521.5</v>
      </c>
      <c r="E133" s="14">
        <f>E89+E117</f>
        <v>0</v>
      </c>
      <c r="F133" s="14">
        <f>F89+F117</f>
        <v>0</v>
      </c>
      <c r="G133" s="14">
        <f>G89+G117</f>
        <v>16521.5</v>
      </c>
      <c r="H133" s="14">
        <f>H89+H117</f>
        <v>0</v>
      </c>
      <c r="I133" s="14">
        <f>I89+I117</f>
        <v>0</v>
      </c>
      <c r="J133" s="15" t="s">
        <v>35</v>
      </c>
    </row>
    <row r="134" spans="1:10" ht="18.75" customHeight="1">
      <c r="A134" s="46"/>
      <c r="B134" s="47"/>
      <c r="C134" s="69"/>
      <c r="D134" s="14">
        <f t="shared" si="36"/>
        <v>0</v>
      </c>
      <c r="E134" s="14">
        <f>E118</f>
        <v>0</v>
      </c>
      <c r="F134" s="14">
        <f>F118</f>
        <v>0</v>
      </c>
      <c r="G134" s="14">
        <f>G118</f>
        <v>0</v>
      </c>
      <c r="H134" s="14">
        <f>H118</f>
        <v>0</v>
      </c>
      <c r="I134" s="14">
        <f>I118</f>
        <v>0</v>
      </c>
      <c r="J134" s="15" t="s">
        <v>1</v>
      </c>
    </row>
    <row r="135" spans="1:10" ht="18.75" customHeight="1">
      <c r="A135" s="46"/>
      <c r="B135" s="47"/>
      <c r="C135" s="30" t="s">
        <v>16</v>
      </c>
      <c r="D135" s="28">
        <f t="shared" si="36"/>
        <v>36343.5</v>
      </c>
      <c r="E135" s="28">
        <f>E132+E133+E134</f>
        <v>0</v>
      </c>
      <c r="F135" s="28">
        <f>F132+F133+F134</f>
        <v>0</v>
      </c>
      <c r="G135" s="28">
        <f>G132+G133+G134</f>
        <v>35343.5</v>
      </c>
      <c r="H135" s="28">
        <f>H132+H133+H134</f>
        <v>1000</v>
      </c>
      <c r="I135" s="28">
        <f>I132+I133+I134</f>
        <v>0</v>
      </c>
      <c r="J135" s="29"/>
    </row>
    <row r="136" spans="1:10" ht="18.75" customHeight="1">
      <c r="A136" s="46"/>
      <c r="B136" s="47"/>
      <c r="C136" s="68">
        <v>2024</v>
      </c>
      <c r="D136" s="14">
        <f t="shared" si="36"/>
        <v>20003.8</v>
      </c>
      <c r="E136" s="14">
        <f>E90+E96+E108+E120</f>
        <v>0</v>
      </c>
      <c r="F136" s="14">
        <f>F90+F96+F108+F120</f>
        <v>0</v>
      </c>
      <c r="G136" s="14">
        <f>G90+G96+G108+G120</f>
        <v>19003.8</v>
      </c>
      <c r="H136" s="14">
        <f>H90+H96+H108+H120</f>
        <v>1000</v>
      </c>
      <c r="I136" s="14">
        <f>I90+I96+I108+I120</f>
        <v>0</v>
      </c>
      <c r="J136" s="15" t="s">
        <v>34</v>
      </c>
    </row>
    <row r="137" spans="1:10" ht="18.75" customHeight="1">
      <c r="A137" s="46"/>
      <c r="B137" s="47"/>
      <c r="C137" s="69"/>
      <c r="D137" s="14">
        <f t="shared" si="36"/>
        <v>16688.7</v>
      </c>
      <c r="E137" s="14">
        <f>E91+E121</f>
        <v>0</v>
      </c>
      <c r="F137" s="14">
        <f>F91+F121</f>
        <v>0</v>
      </c>
      <c r="G137" s="14">
        <f>G91+G121</f>
        <v>16688.7</v>
      </c>
      <c r="H137" s="14">
        <f>H91+H121</f>
        <v>0</v>
      </c>
      <c r="I137" s="14">
        <f>I91+I121</f>
        <v>0</v>
      </c>
      <c r="J137" s="15" t="s">
        <v>35</v>
      </c>
    </row>
    <row r="138" spans="1:10" ht="18.75" customHeight="1">
      <c r="A138" s="46"/>
      <c r="B138" s="47"/>
      <c r="C138" s="69"/>
      <c r="D138" s="14">
        <f t="shared" si="36"/>
        <v>0</v>
      </c>
      <c r="E138" s="14">
        <f>E122</f>
        <v>0</v>
      </c>
      <c r="F138" s="14">
        <f>F122</f>
        <v>0</v>
      </c>
      <c r="G138" s="14">
        <f>G122</f>
        <v>0</v>
      </c>
      <c r="H138" s="14">
        <f>H122</f>
        <v>0</v>
      </c>
      <c r="I138" s="14">
        <f>I122</f>
        <v>0</v>
      </c>
      <c r="J138" s="15" t="s">
        <v>1</v>
      </c>
    </row>
    <row r="139" spans="1:10" ht="18.75" customHeight="1">
      <c r="A139" s="46"/>
      <c r="B139" s="47"/>
      <c r="C139" s="31" t="s">
        <v>16</v>
      </c>
      <c r="D139" s="28">
        <f t="shared" si="36"/>
        <v>36692.5</v>
      </c>
      <c r="E139" s="28">
        <f>E136+E137+E138</f>
        <v>0</v>
      </c>
      <c r="F139" s="28">
        <f>F136+F137+F138</f>
        <v>0</v>
      </c>
      <c r="G139" s="28">
        <f>G136+G137+G138</f>
        <v>35692.5</v>
      </c>
      <c r="H139" s="28">
        <f>H136+H137+H138</f>
        <v>1000</v>
      </c>
      <c r="I139" s="28">
        <f>I136+I137+I138</f>
        <v>0</v>
      </c>
      <c r="J139" s="29"/>
    </row>
    <row r="140" spans="1:10" ht="18.75" customHeight="1">
      <c r="A140" s="46"/>
      <c r="B140" s="47"/>
      <c r="C140" s="68">
        <v>2025</v>
      </c>
      <c r="D140" s="14">
        <f t="shared" si="36"/>
        <v>20003.8</v>
      </c>
      <c r="E140" s="14">
        <f>E92+E97+E109+E124</f>
        <v>0</v>
      </c>
      <c r="F140" s="14">
        <f>F92+F97+F109+F124</f>
        <v>0</v>
      </c>
      <c r="G140" s="14">
        <f>G92+G97+G109+G124</f>
        <v>19003.8</v>
      </c>
      <c r="H140" s="14">
        <f>H92+H97+H109+H124</f>
        <v>1000</v>
      </c>
      <c r="I140" s="14">
        <f>I92+I97+I109+I124</f>
        <v>0</v>
      </c>
      <c r="J140" s="15" t="s">
        <v>34</v>
      </c>
    </row>
    <row r="141" spans="1:10" ht="18.75" customHeight="1">
      <c r="A141" s="46"/>
      <c r="B141" s="47"/>
      <c r="C141" s="69"/>
      <c r="D141" s="14">
        <f t="shared" si="36"/>
        <v>16688.7</v>
      </c>
      <c r="E141" s="14">
        <f>E93+E125</f>
        <v>0</v>
      </c>
      <c r="F141" s="14">
        <f>F93+F125</f>
        <v>0</v>
      </c>
      <c r="G141" s="14">
        <f>G93+G125</f>
        <v>16688.7</v>
      </c>
      <c r="H141" s="14">
        <f>H93+H125</f>
        <v>0</v>
      </c>
      <c r="I141" s="14">
        <f>I93+I125</f>
        <v>0</v>
      </c>
      <c r="J141" s="15" t="s">
        <v>35</v>
      </c>
    </row>
    <row r="142" spans="1:10" ht="18.75" customHeight="1">
      <c r="A142" s="46"/>
      <c r="B142" s="47"/>
      <c r="C142" s="69"/>
      <c r="D142" s="14">
        <f t="shared" si="36"/>
        <v>0</v>
      </c>
      <c r="E142" s="14">
        <f>E126</f>
        <v>0</v>
      </c>
      <c r="F142" s="14">
        <f>F126</f>
        <v>0</v>
      </c>
      <c r="G142" s="14">
        <f>G126</f>
        <v>0</v>
      </c>
      <c r="H142" s="14">
        <f>H126</f>
        <v>0</v>
      </c>
      <c r="I142" s="14">
        <f>I126</f>
        <v>0</v>
      </c>
      <c r="J142" s="15" t="s">
        <v>1</v>
      </c>
    </row>
    <row r="143" spans="1:10" ht="18.75" customHeight="1">
      <c r="A143" s="62"/>
      <c r="B143" s="63"/>
      <c r="C143" s="30" t="s">
        <v>16</v>
      </c>
      <c r="D143" s="28">
        <f t="shared" si="36"/>
        <v>36692.5</v>
      </c>
      <c r="E143" s="28">
        <f>E140+E141+E142</f>
        <v>0</v>
      </c>
      <c r="F143" s="28">
        <f>F140+F141+F142</f>
        <v>0</v>
      </c>
      <c r="G143" s="28">
        <f>G140+G141+G142</f>
        <v>35692.5</v>
      </c>
      <c r="H143" s="28">
        <f>H140+H141+H142</f>
        <v>1000</v>
      </c>
      <c r="I143" s="28">
        <f>I140+I141+I142</f>
        <v>0</v>
      </c>
      <c r="J143" s="29"/>
    </row>
    <row r="144" spans="1:10" ht="18.75" customHeight="1">
      <c r="A144" s="41" t="s">
        <v>0</v>
      </c>
      <c r="B144" s="42"/>
      <c r="C144" s="35" t="s">
        <v>45</v>
      </c>
      <c r="D144" s="39">
        <f aca="true" t="shared" si="37" ref="D144:I144">D131+D135+D139+D143</f>
        <v>153868.1</v>
      </c>
      <c r="E144" s="39">
        <f t="shared" si="37"/>
        <v>0</v>
      </c>
      <c r="F144" s="39">
        <f t="shared" si="37"/>
        <v>4165.18</v>
      </c>
      <c r="G144" s="39">
        <f t="shared" si="37"/>
        <v>145702.91999999998</v>
      </c>
      <c r="H144" s="39">
        <f t="shared" si="37"/>
        <v>4000</v>
      </c>
      <c r="I144" s="39">
        <f t="shared" si="37"/>
        <v>0</v>
      </c>
      <c r="J144" s="40"/>
    </row>
    <row r="145" spans="1:10" ht="18.75" customHeight="1">
      <c r="A145" s="44" t="s">
        <v>15</v>
      </c>
      <c r="B145" s="45"/>
      <c r="C145" s="68">
        <v>2022</v>
      </c>
      <c r="D145" s="14">
        <f>E145+F145+G145+H145+I145</f>
        <v>57263.380000000005</v>
      </c>
      <c r="E145" s="14">
        <f>E42+E72</f>
        <v>0</v>
      </c>
      <c r="F145" s="14">
        <f>F42+F72</f>
        <v>13258.199999999999</v>
      </c>
      <c r="G145" s="14">
        <f>G42+G72</f>
        <v>9389.7</v>
      </c>
      <c r="H145" s="14">
        <f>H42+H72</f>
        <v>34615.48</v>
      </c>
      <c r="I145" s="20">
        <f>I42+I72</f>
        <v>0</v>
      </c>
      <c r="J145" s="21" t="s">
        <v>21</v>
      </c>
    </row>
    <row r="146" spans="1:10" ht="20.25" customHeight="1">
      <c r="A146" s="46"/>
      <c r="B146" s="47"/>
      <c r="C146" s="69"/>
      <c r="D146" s="14">
        <f>E146+F146+G146+H146+I146</f>
        <v>25369.500000000004</v>
      </c>
      <c r="E146" s="14">
        <f aca="true" t="shared" si="38" ref="E146:I147">E128</f>
        <v>0</v>
      </c>
      <c r="F146" s="14">
        <f t="shared" si="38"/>
        <v>3526.97</v>
      </c>
      <c r="G146" s="14">
        <f t="shared" si="38"/>
        <v>20842.530000000002</v>
      </c>
      <c r="H146" s="14">
        <f t="shared" si="38"/>
        <v>1000</v>
      </c>
      <c r="I146" s="20">
        <f t="shared" si="38"/>
        <v>0</v>
      </c>
      <c r="J146" s="15" t="s">
        <v>34</v>
      </c>
    </row>
    <row r="147" spans="1:10" ht="19.5" customHeight="1">
      <c r="A147" s="46"/>
      <c r="B147" s="47"/>
      <c r="C147" s="69"/>
      <c r="D147" s="14">
        <f>E147+F147+G147+H147+I147</f>
        <v>18770.1</v>
      </c>
      <c r="E147" s="14">
        <f t="shared" si="38"/>
        <v>0</v>
      </c>
      <c r="F147" s="14">
        <f t="shared" si="38"/>
        <v>638.21</v>
      </c>
      <c r="G147" s="14">
        <f t="shared" si="38"/>
        <v>18131.89</v>
      </c>
      <c r="H147" s="14">
        <f t="shared" si="38"/>
        <v>0</v>
      </c>
      <c r="I147" s="20">
        <f t="shared" si="38"/>
        <v>0</v>
      </c>
      <c r="J147" s="15" t="s">
        <v>35</v>
      </c>
    </row>
    <row r="148" spans="1:10" ht="18" customHeight="1">
      <c r="A148" s="46"/>
      <c r="B148" s="47"/>
      <c r="C148" s="74"/>
      <c r="D148" s="14">
        <f>E148+F148+G148+H148+I148</f>
        <v>0</v>
      </c>
      <c r="E148" s="14">
        <f>E43+E73+E130</f>
        <v>0</v>
      </c>
      <c r="F148" s="14">
        <f>F43+F73+F130</f>
        <v>0</v>
      </c>
      <c r="G148" s="14">
        <f>G43+G73+G130</f>
        <v>0</v>
      </c>
      <c r="H148" s="14">
        <f>H43+H73+H130</f>
        <v>0</v>
      </c>
      <c r="I148" s="20">
        <f>I43+I73+I130</f>
        <v>0</v>
      </c>
      <c r="J148" s="15" t="s">
        <v>1</v>
      </c>
    </row>
    <row r="149" spans="1:10" ht="18" customHeight="1">
      <c r="A149" s="46"/>
      <c r="B149" s="47"/>
      <c r="C149" s="32" t="s">
        <v>16</v>
      </c>
      <c r="D149" s="33">
        <f aca="true" t="shared" si="39" ref="D149:I149">D145+D146+D147+D148</f>
        <v>101402.98000000001</v>
      </c>
      <c r="E149" s="33">
        <f t="shared" si="39"/>
        <v>0</v>
      </c>
      <c r="F149" s="33">
        <f t="shared" si="39"/>
        <v>17423.379999999997</v>
      </c>
      <c r="G149" s="33">
        <f t="shared" si="39"/>
        <v>48364.12</v>
      </c>
      <c r="H149" s="33">
        <f t="shared" si="39"/>
        <v>35615.48</v>
      </c>
      <c r="I149" s="33">
        <f t="shared" si="39"/>
        <v>0</v>
      </c>
      <c r="J149" s="34"/>
    </row>
    <row r="150" spans="1:10" ht="18" customHeight="1">
      <c r="A150" s="46"/>
      <c r="B150" s="47"/>
      <c r="C150" s="68">
        <v>2023</v>
      </c>
      <c r="D150" s="20">
        <f>E150+F150+G150+H150+I150</f>
        <v>40662.98</v>
      </c>
      <c r="E150" s="20">
        <f>E45+E75</f>
        <v>0</v>
      </c>
      <c r="F150" s="20">
        <f>F45+F75</f>
        <v>199.9</v>
      </c>
      <c r="G150" s="20">
        <f>G45+G75</f>
        <v>5847.6</v>
      </c>
      <c r="H150" s="20">
        <f>H45+H75</f>
        <v>34615.48</v>
      </c>
      <c r="I150" s="20">
        <f>I45+I75</f>
        <v>0</v>
      </c>
      <c r="J150" s="21" t="s">
        <v>21</v>
      </c>
    </row>
    <row r="151" spans="1:10" ht="18" customHeight="1">
      <c r="A151" s="46"/>
      <c r="B151" s="47"/>
      <c r="C151" s="69"/>
      <c r="D151" s="20">
        <f>E151+F151+G151+H151+I151</f>
        <v>19822</v>
      </c>
      <c r="E151" s="20">
        <f aca="true" t="shared" si="40" ref="E151:I152">E132</f>
        <v>0</v>
      </c>
      <c r="F151" s="20">
        <f t="shared" si="40"/>
        <v>0</v>
      </c>
      <c r="G151" s="20">
        <f t="shared" si="40"/>
        <v>18822</v>
      </c>
      <c r="H151" s="20">
        <f t="shared" si="40"/>
        <v>1000</v>
      </c>
      <c r="I151" s="20">
        <f t="shared" si="40"/>
        <v>0</v>
      </c>
      <c r="J151" s="15" t="s">
        <v>34</v>
      </c>
    </row>
    <row r="152" spans="1:10" ht="18" customHeight="1">
      <c r="A152" s="46"/>
      <c r="B152" s="47"/>
      <c r="C152" s="69"/>
      <c r="D152" s="20">
        <f>E152+F152+G152+H152+I152</f>
        <v>16521.5</v>
      </c>
      <c r="E152" s="20">
        <f t="shared" si="40"/>
        <v>0</v>
      </c>
      <c r="F152" s="20">
        <f t="shared" si="40"/>
        <v>0</v>
      </c>
      <c r="G152" s="20">
        <f t="shared" si="40"/>
        <v>16521.5</v>
      </c>
      <c r="H152" s="20">
        <f t="shared" si="40"/>
        <v>0</v>
      </c>
      <c r="I152" s="20">
        <f t="shared" si="40"/>
        <v>0</v>
      </c>
      <c r="J152" s="15" t="s">
        <v>35</v>
      </c>
    </row>
    <row r="153" spans="1:10" ht="18" customHeight="1">
      <c r="A153" s="46"/>
      <c r="B153" s="47"/>
      <c r="C153" s="74"/>
      <c r="D153" s="20">
        <f>E153+F153+G153+H153+I153</f>
        <v>0</v>
      </c>
      <c r="E153" s="20">
        <f>E46+E76+E118</f>
        <v>0</v>
      </c>
      <c r="F153" s="20">
        <f>F46+F76+F118</f>
        <v>0</v>
      </c>
      <c r="G153" s="20">
        <f>G46+G76+G118</f>
        <v>0</v>
      </c>
      <c r="H153" s="20">
        <f>H46+H76+H118</f>
        <v>0</v>
      </c>
      <c r="I153" s="20">
        <f>I46+I76+I118</f>
        <v>0</v>
      </c>
      <c r="J153" s="15" t="s">
        <v>1</v>
      </c>
    </row>
    <row r="154" spans="1:10" ht="18" customHeight="1">
      <c r="A154" s="46"/>
      <c r="B154" s="47"/>
      <c r="C154" s="32" t="s">
        <v>16</v>
      </c>
      <c r="D154" s="33">
        <f aca="true" t="shared" si="41" ref="D154:I154">D150+D151+D152+D153</f>
        <v>77006.48000000001</v>
      </c>
      <c r="E154" s="33">
        <f t="shared" si="41"/>
        <v>0</v>
      </c>
      <c r="F154" s="33">
        <f t="shared" si="41"/>
        <v>199.9</v>
      </c>
      <c r="G154" s="33">
        <f t="shared" si="41"/>
        <v>41191.1</v>
      </c>
      <c r="H154" s="33">
        <f t="shared" si="41"/>
        <v>35615.48</v>
      </c>
      <c r="I154" s="33">
        <f t="shared" si="41"/>
        <v>0</v>
      </c>
      <c r="J154" s="34"/>
    </row>
    <row r="155" spans="1:10" ht="18" customHeight="1">
      <c r="A155" s="46"/>
      <c r="B155" s="47"/>
      <c r="C155" s="68">
        <v>2024</v>
      </c>
      <c r="D155" s="20">
        <f>E155+F155+G155+H155+I155</f>
        <v>40740.18000000001</v>
      </c>
      <c r="E155" s="20">
        <f>E48+E78</f>
        <v>0</v>
      </c>
      <c r="F155" s="20">
        <f>F48+F78</f>
        <v>199.9</v>
      </c>
      <c r="G155" s="20">
        <f>G48+G78</f>
        <v>5924.800000000001</v>
      </c>
      <c r="H155" s="20">
        <f>H48+H78</f>
        <v>34615.48</v>
      </c>
      <c r="I155" s="20">
        <f>I48+I78</f>
        <v>0</v>
      </c>
      <c r="J155" s="21" t="s">
        <v>21</v>
      </c>
    </row>
    <row r="156" spans="1:10" ht="18" customHeight="1">
      <c r="A156" s="46"/>
      <c r="B156" s="47"/>
      <c r="C156" s="69"/>
      <c r="D156" s="20">
        <f>E156+F156+G156+H156+I156</f>
        <v>20003.8</v>
      </c>
      <c r="E156" s="20">
        <f aca="true" t="shared" si="42" ref="E156:I157">E136</f>
        <v>0</v>
      </c>
      <c r="F156" s="20">
        <f t="shared" si="42"/>
        <v>0</v>
      </c>
      <c r="G156" s="20">
        <f t="shared" si="42"/>
        <v>19003.8</v>
      </c>
      <c r="H156" s="20">
        <f t="shared" si="42"/>
        <v>1000</v>
      </c>
      <c r="I156" s="20">
        <f t="shared" si="42"/>
        <v>0</v>
      </c>
      <c r="J156" s="15" t="s">
        <v>34</v>
      </c>
    </row>
    <row r="157" spans="1:10" ht="18" customHeight="1">
      <c r="A157" s="46"/>
      <c r="B157" s="47"/>
      <c r="C157" s="69"/>
      <c r="D157" s="20">
        <f>E157+F157+G157+H157+I157</f>
        <v>16688.7</v>
      </c>
      <c r="E157" s="20">
        <f t="shared" si="42"/>
        <v>0</v>
      </c>
      <c r="F157" s="20">
        <f t="shared" si="42"/>
        <v>0</v>
      </c>
      <c r="G157" s="20">
        <f t="shared" si="42"/>
        <v>16688.7</v>
      </c>
      <c r="H157" s="20">
        <f t="shared" si="42"/>
        <v>0</v>
      </c>
      <c r="I157" s="20">
        <f t="shared" si="42"/>
        <v>0</v>
      </c>
      <c r="J157" s="15" t="s">
        <v>35</v>
      </c>
    </row>
    <row r="158" spans="1:10" ht="18" customHeight="1">
      <c r="A158" s="46"/>
      <c r="B158" s="47"/>
      <c r="C158" s="74"/>
      <c r="D158" s="20">
        <f>E158+F158+G158+H158+I158</f>
        <v>0</v>
      </c>
      <c r="E158" s="20">
        <f>E79+E138</f>
        <v>0</v>
      </c>
      <c r="F158" s="20">
        <f>F79+F138</f>
        <v>0</v>
      </c>
      <c r="G158" s="20">
        <f>G79+G138</f>
        <v>0</v>
      </c>
      <c r="H158" s="20">
        <f>H79+H138</f>
        <v>0</v>
      </c>
      <c r="I158" s="20">
        <f>I79+I138</f>
        <v>0</v>
      </c>
      <c r="J158" s="15" t="s">
        <v>1</v>
      </c>
    </row>
    <row r="159" spans="1:10" ht="18" customHeight="1">
      <c r="A159" s="46"/>
      <c r="B159" s="47"/>
      <c r="C159" s="35" t="s">
        <v>16</v>
      </c>
      <c r="D159" s="33">
        <f aca="true" t="shared" si="43" ref="D159:I159">D155+D156+D157+D158</f>
        <v>77432.68000000001</v>
      </c>
      <c r="E159" s="33">
        <f t="shared" si="43"/>
        <v>0</v>
      </c>
      <c r="F159" s="33">
        <f t="shared" si="43"/>
        <v>199.9</v>
      </c>
      <c r="G159" s="33">
        <f t="shared" si="43"/>
        <v>41617.3</v>
      </c>
      <c r="H159" s="33">
        <f t="shared" si="43"/>
        <v>35615.48</v>
      </c>
      <c r="I159" s="33">
        <f t="shared" si="43"/>
        <v>0</v>
      </c>
      <c r="J159" s="34"/>
    </row>
    <row r="160" spans="1:10" ht="18" customHeight="1">
      <c r="A160" s="46"/>
      <c r="B160" s="47"/>
      <c r="C160" s="68">
        <v>2025</v>
      </c>
      <c r="D160" s="20">
        <f>E160+F160+G160+H160+I160</f>
        <v>40740.18000000001</v>
      </c>
      <c r="E160" s="20">
        <f>E50+E81</f>
        <v>0</v>
      </c>
      <c r="F160" s="20">
        <f>F50+F81</f>
        <v>199.9</v>
      </c>
      <c r="G160" s="20">
        <f>G50+G81</f>
        <v>5924.800000000001</v>
      </c>
      <c r="H160" s="20">
        <f>H50+H81</f>
        <v>34615.48</v>
      </c>
      <c r="I160" s="20">
        <f>I50+I81</f>
        <v>0</v>
      </c>
      <c r="J160" s="21" t="s">
        <v>21</v>
      </c>
    </row>
    <row r="161" spans="1:10" ht="18" customHeight="1">
      <c r="A161" s="46"/>
      <c r="B161" s="47"/>
      <c r="C161" s="69"/>
      <c r="D161" s="20">
        <f>E161+F161+G161+H161+I161</f>
        <v>20003.8</v>
      </c>
      <c r="E161" s="20">
        <f aca="true" t="shared" si="44" ref="E161:I162">E140</f>
        <v>0</v>
      </c>
      <c r="F161" s="20">
        <f t="shared" si="44"/>
        <v>0</v>
      </c>
      <c r="G161" s="20">
        <f t="shared" si="44"/>
        <v>19003.8</v>
      </c>
      <c r="H161" s="20">
        <f t="shared" si="44"/>
        <v>1000</v>
      </c>
      <c r="I161" s="20">
        <f t="shared" si="44"/>
        <v>0</v>
      </c>
      <c r="J161" s="15" t="s">
        <v>34</v>
      </c>
    </row>
    <row r="162" spans="1:10" ht="18" customHeight="1">
      <c r="A162" s="46"/>
      <c r="B162" s="47"/>
      <c r="C162" s="69"/>
      <c r="D162" s="20">
        <f>E162+F162+G162+H162+I162</f>
        <v>16688.7</v>
      </c>
      <c r="E162" s="20">
        <f t="shared" si="44"/>
        <v>0</v>
      </c>
      <c r="F162" s="20">
        <f t="shared" si="44"/>
        <v>0</v>
      </c>
      <c r="G162" s="20">
        <f t="shared" si="44"/>
        <v>16688.7</v>
      </c>
      <c r="H162" s="20">
        <f t="shared" si="44"/>
        <v>0</v>
      </c>
      <c r="I162" s="20">
        <f t="shared" si="44"/>
        <v>0</v>
      </c>
      <c r="J162" s="15" t="s">
        <v>35</v>
      </c>
    </row>
    <row r="163" spans="1:10" ht="18" customHeight="1">
      <c r="A163" s="46"/>
      <c r="B163" s="47"/>
      <c r="C163" s="69"/>
      <c r="D163" s="20">
        <f aca="true" t="shared" si="45" ref="D163:I163">D82+D142</f>
        <v>0</v>
      </c>
      <c r="E163" s="20">
        <f t="shared" si="45"/>
        <v>0</v>
      </c>
      <c r="F163" s="20">
        <f t="shared" si="45"/>
        <v>0</v>
      </c>
      <c r="G163" s="20">
        <f t="shared" si="45"/>
        <v>0</v>
      </c>
      <c r="H163" s="20">
        <f t="shared" si="45"/>
        <v>0</v>
      </c>
      <c r="I163" s="20">
        <f t="shared" si="45"/>
        <v>0</v>
      </c>
      <c r="J163" s="15" t="s">
        <v>1</v>
      </c>
    </row>
    <row r="164" spans="1:10" ht="17.25" customHeight="1">
      <c r="A164" s="46"/>
      <c r="B164" s="47"/>
      <c r="C164" s="32" t="s">
        <v>16</v>
      </c>
      <c r="D164" s="33">
        <f aca="true" t="shared" si="46" ref="D164:I164">D160+D161+D162+D163</f>
        <v>77432.68000000001</v>
      </c>
      <c r="E164" s="33">
        <f t="shared" si="46"/>
        <v>0</v>
      </c>
      <c r="F164" s="33">
        <f t="shared" si="46"/>
        <v>199.9</v>
      </c>
      <c r="G164" s="33">
        <f t="shared" si="46"/>
        <v>41617.3</v>
      </c>
      <c r="H164" s="33">
        <f t="shared" si="46"/>
        <v>35615.48</v>
      </c>
      <c r="I164" s="33">
        <f t="shared" si="46"/>
        <v>0</v>
      </c>
      <c r="J164" s="34"/>
    </row>
    <row r="165" spans="1:10" ht="21" customHeight="1">
      <c r="A165" s="43" t="s">
        <v>17</v>
      </c>
      <c r="B165" s="43"/>
      <c r="C165" s="36" t="s">
        <v>45</v>
      </c>
      <c r="D165" s="37">
        <f aca="true" t="shared" si="47" ref="D165:I165">D149+D154+D159+D164</f>
        <v>333274.82</v>
      </c>
      <c r="E165" s="37">
        <f t="shared" si="47"/>
        <v>0</v>
      </c>
      <c r="F165" s="37">
        <f t="shared" si="47"/>
        <v>18023.08</v>
      </c>
      <c r="G165" s="37">
        <f t="shared" si="47"/>
        <v>172789.82</v>
      </c>
      <c r="H165" s="37">
        <f t="shared" si="47"/>
        <v>142461.92</v>
      </c>
      <c r="I165" s="37">
        <f t="shared" si="47"/>
        <v>0</v>
      </c>
      <c r="J165" s="38"/>
    </row>
  </sheetData>
  <sheetProtection/>
  <mergeCells count="94">
    <mergeCell ref="C155:C158"/>
    <mergeCell ref="C160:C163"/>
    <mergeCell ref="A52:B52"/>
    <mergeCell ref="A84:B84"/>
    <mergeCell ref="C42:C43"/>
    <mergeCell ref="C72:C73"/>
    <mergeCell ref="C75:C76"/>
    <mergeCell ref="C78:C79"/>
    <mergeCell ref="C81:C82"/>
    <mergeCell ref="A54:A61"/>
    <mergeCell ref="C150:C153"/>
    <mergeCell ref="C45:C46"/>
    <mergeCell ref="C58:C59"/>
    <mergeCell ref="C68:C69"/>
    <mergeCell ref="C110:C111"/>
    <mergeCell ref="A94:A97"/>
    <mergeCell ref="C145:C148"/>
    <mergeCell ref="A62:A69"/>
    <mergeCell ref="C56:C57"/>
    <mergeCell ref="A106:A109"/>
    <mergeCell ref="B106:B109"/>
    <mergeCell ref="B112:B127"/>
    <mergeCell ref="C112:C114"/>
    <mergeCell ref="C116:C118"/>
    <mergeCell ref="C92:C93"/>
    <mergeCell ref="A110:A111"/>
    <mergeCell ref="B110:B111"/>
    <mergeCell ref="A128:B143"/>
    <mergeCell ref="C128:C130"/>
    <mergeCell ref="C132:C134"/>
    <mergeCell ref="C136:C138"/>
    <mergeCell ref="C140:C142"/>
    <mergeCell ref="A98:A101"/>
    <mergeCell ref="A112:A127"/>
    <mergeCell ref="C120:C122"/>
    <mergeCell ref="C124:C126"/>
    <mergeCell ref="B102:B105"/>
    <mergeCell ref="B70:B71"/>
    <mergeCell ref="A85:J85"/>
    <mergeCell ref="A86:A93"/>
    <mergeCell ref="B86:B93"/>
    <mergeCell ref="C86:C87"/>
    <mergeCell ref="C88:C89"/>
    <mergeCell ref="C90:C91"/>
    <mergeCell ref="A72:B83"/>
    <mergeCell ref="I1:J2"/>
    <mergeCell ref="C64:C65"/>
    <mergeCell ref="I8:I9"/>
    <mergeCell ref="D7:I7"/>
    <mergeCell ref="G8:G9"/>
    <mergeCell ref="D6:I6"/>
    <mergeCell ref="A3:J3"/>
    <mergeCell ref="F8:F9"/>
    <mergeCell ref="H8:H9"/>
    <mergeCell ref="J6:J9"/>
    <mergeCell ref="D8:D9"/>
    <mergeCell ref="C6:C9"/>
    <mergeCell ref="A6:A9"/>
    <mergeCell ref="B29:B32"/>
    <mergeCell ref="A29:A32"/>
    <mergeCell ref="A33:A36"/>
    <mergeCell ref="B33:B36"/>
    <mergeCell ref="B6:B9"/>
    <mergeCell ref="B21:B24"/>
    <mergeCell ref="A42:B51"/>
    <mergeCell ref="B54:B61"/>
    <mergeCell ref="A4:J4"/>
    <mergeCell ref="C54:C55"/>
    <mergeCell ref="C60:C61"/>
    <mergeCell ref="B25:B28"/>
    <mergeCell ref="A25:A28"/>
    <mergeCell ref="A11:J11"/>
    <mergeCell ref="A12:J12"/>
    <mergeCell ref="C37:C38"/>
    <mergeCell ref="C39:C40"/>
    <mergeCell ref="E8:E9"/>
    <mergeCell ref="A53:J53"/>
    <mergeCell ref="A13:A16"/>
    <mergeCell ref="B13:B16"/>
    <mergeCell ref="B17:B20"/>
    <mergeCell ref="A17:A20"/>
    <mergeCell ref="A21:A24"/>
    <mergeCell ref="A37:A40"/>
    <mergeCell ref="B37:B40"/>
    <mergeCell ref="A144:B144"/>
    <mergeCell ref="A165:B165"/>
    <mergeCell ref="A145:B164"/>
    <mergeCell ref="C62:C63"/>
    <mergeCell ref="C66:C67"/>
    <mergeCell ref="B98:B101"/>
    <mergeCell ref="A102:A105"/>
    <mergeCell ref="B94:B97"/>
    <mergeCell ref="B62:B69"/>
    <mergeCell ref="A70:A71"/>
  </mergeCells>
  <printOptions/>
  <pageMargins left="0.2362204724409449" right="0.2362204724409449" top="0.8267716535433072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Мурашова И.В.</cp:lastModifiedBy>
  <cp:lastPrinted>2021-12-29T11:28:23Z</cp:lastPrinted>
  <dcterms:created xsi:type="dcterms:W3CDTF">2015-06-05T18:19:34Z</dcterms:created>
  <dcterms:modified xsi:type="dcterms:W3CDTF">2021-12-29T11:28:27Z</dcterms:modified>
  <cp:category/>
  <cp:version/>
  <cp:contentType/>
  <cp:contentStatus/>
</cp:coreProperties>
</file>