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<sst xmlns="http://schemas.openxmlformats.org/spreadsheetml/2006/main" count="149" uniqueCount="50">
  <si>
    <t>Ответственный исполнитель, соисполнитель, участник</t>
  </si>
  <si>
    <t>Срок реализации</t>
  </si>
  <si>
    <t>Оценка расходов (тыс. руб., в ценах соответствующих лет)</t>
  </si>
  <si>
    <t>Всего</t>
  </si>
  <si>
    <t>Итого</t>
  </si>
  <si>
    <t>сектор</t>
  </si>
  <si>
    <t>итого</t>
  </si>
  <si>
    <t>Бюджет СМР</t>
  </si>
  <si>
    <t>Федеральный бюджет</t>
  </si>
  <si>
    <t>Областной бюджет</t>
  </si>
  <si>
    <t>Годы реализации</t>
  </si>
  <si>
    <t>Основное мероприятие 2.1 Реализация комплекса мер по созданию условий для успешной социализации и эффективной самореализации молодежи</t>
  </si>
  <si>
    <t>Начало реализации</t>
  </si>
  <si>
    <t>Конец реализации</t>
  </si>
  <si>
    <t>Наименование муниципальной программы, подпрограммы, мероприятия</t>
  </si>
  <si>
    <t>Сектор по КСиМП, МКУ "ФОК "Сланцы", МКУ "ФОК СМР"</t>
  </si>
  <si>
    <t>Основное мероприятие 3.4. Создание условий для занятий физической культурой и спорта на территории Сланцевского мунципального района</t>
  </si>
  <si>
    <t>ФОК "Сланцы"</t>
  </si>
  <si>
    <t>ФОК СМР</t>
  </si>
  <si>
    <t>Бюджет поселения СМР</t>
  </si>
  <si>
    <t>МКУ "ФОК"Сланцы"</t>
  </si>
  <si>
    <t>МКУ "ФОК "Сланцы"</t>
  </si>
  <si>
    <t>Основное мероприятие 3.1. Обеспечение деятельности муниципальных казенных учреждений физической культуры и спорта</t>
  </si>
  <si>
    <t>МКУ "ФОК "Сланцы", МКУ "ФОК СМР"</t>
  </si>
  <si>
    <t>Подпрограмма 3 Развитие физической культуры и спорта на территории Сланцевского муниципального района</t>
  </si>
  <si>
    <t xml:space="preserve">Основное мероприятие 2.3. Поддержка молодежных инициатив и проектов </t>
  </si>
  <si>
    <t>Сектор по КСиМП</t>
  </si>
  <si>
    <t>Основное мероприятие 2.2. Обеспечение деятельности молодежного коворкинг-центра</t>
  </si>
  <si>
    <t>Сектор по КСиМП, МКУК "СМЦРБ"</t>
  </si>
  <si>
    <t>СМЦРБ</t>
  </si>
  <si>
    <t>Подпрограмма 2 Развитие молодежной политики на территории Сланцевского муниципального района</t>
  </si>
  <si>
    <t>Основное мероприятие 1.8. Примерование победителей областного конкурса в сфере культуры и искусства "Звезда культуры"</t>
  </si>
  <si>
    <t>МКУК "СМЦРБ"</t>
  </si>
  <si>
    <t>Основное мероприятие 1.7. Государственная поддержка лучших учреждений культуры</t>
  </si>
  <si>
    <t>Основное мероприятие 1.6 Комплектование книжных фондов</t>
  </si>
  <si>
    <t>Основное мероприятие 1.5 Популяризация чтения и библиотеки</t>
  </si>
  <si>
    <t>Основное мероприятие 1.4. Сохранение кадрового потенциала</t>
  </si>
  <si>
    <t>Основное мероприятие 1.3. Создание модельных муниципальных библиотек</t>
  </si>
  <si>
    <t>Основное мероприятие 1.2. Библиотечное обслуживание населения</t>
  </si>
  <si>
    <t>Основное мероприятие 1.1 Поддержка творческих инициатив</t>
  </si>
  <si>
    <t>Сектор по КСиМП, МКУК</t>
  </si>
  <si>
    <t>Подпрограмма 1 Развитие культуры на территории Сланцевского муниципального района</t>
  </si>
  <si>
    <t>Муниципальная программа  "Развитие культуры, спорта и молодежной политики на территории Сланцевского муниципального района"</t>
  </si>
  <si>
    <t>Сектор по культуре, спорту и молодежной политике, МКУК "Сланцевская межпосленческая центральная районная библиотека", МКУ "Физкультурно-оздоровительный комплекс "Сланцы", МКУ "Физкультурно-оздоровительный комплекс Сланцевского муниципального района"</t>
  </si>
  <si>
    <t>Основное мероприятие 3.2. Капитальный ремонт спортивных объектов</t>
  </si>
  <si>
    <t>Основное мероприятие 3.2.1. Капитальный ремонт зданий и соружений спортивного комплекса "Химик" МКУ"ФОК "Сланцы"</t>
  </si>
  <si>
    <t>Основное мероприятие 3.2.2. Мероприятия, сопутствующие проведению капитального ремонта спортивных объектов</t>
  </si>
  <si>
    <t>Основное мероприятие 3.3. Обеспечение условий для развития на территории Сланцевского городского поселения физической культуры и массового спорта, организации проведения официальных физкультурно-оздоровительных и спортивных мероприятий</t>
  </si>
  <si>
    <t>План реализации мероприятий муниципальной программы "Развитие культуры, спорта и молодежной политики на территории Сланцевского муниципального района"</t>
  </si>
  <si>
    <t xml:space="preserve">Приложение 1 к муниципальной программе «Развитие культуры, спорта и молодежной политики на территории Сланцевского муниципального района», утвержденной  постановлением администрации Сланцевского муниципального района 
от 23.12.2021 № 1831-п (в редакции)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</si>
</sst>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0.00000"/>
    <numFmt numFmtId="177" formatCode="0.0"/>
    <numFmt numFmtId="178" formatCode="0.000000"/>
    <numFmt numFmtId="179" formatCode="#,##0.00000&quot;р.&quot;"/>
    <numFmt numFmtId="180" formatCode="#,##0.0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7" fillId="33" borderId="10" xfId="0" applyFont="1" applyFill="1" applyBorder="1" applyAlignment="1">
      <alignment horizontal="justify" vertical="center" wrapText="1"/>
    </xf>
    <xf numFmtId="14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14" fontId="47" fillId="33" borderId="10" xfId="0" applyNumberFormat="1" applyFont="1" applyFill="1" applyBorder="1" applyAlignment="1">
      <alignment horizontal="justify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180" fontId="47" fillId="33" borderId="10" xfId="0" applyNumberFormat="1" applyFont="1" applyFill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4" fontId="46" fillId="0" borderId="11" xfId="0" applyNumberFormat="1" applyFont="1" applyFill="1" applyBorder="1" applyAlignment="1">
      <alignment horizontal="center" vertical="center" wrapText="1"/>
    </xf>
    <xf numFmtId="14" fontId="46" fillId="0" borderId="12" xfId="0" applyNumberFormat="1" applyFont="1" applyFill="1" applyBorder="1" applyAlignment="1">
      <alignment horizontal="center" vertical="center" wrapText="1"/>
    </xf>
    <xf numFmtId="14" fontId="46" fillId="0" borderId="13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right" vertical="center"/>
    </xf>
    <xf numFmtId="0" fontId="5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abSelected="1" zoomScale="85" zoomScaleNormal="85" zoomScalePageLayoutView="0" workbookViewId="0" topLeftCell="A1">
      <selection activeCell="F5" sqref="F5:K5"/>
    </sheetView>
  </sheetViews>
  <sheetFormatPr defaultColWidth="8.8515625" defaultRowHeight="15"/>
  <cols>
    <col min="1" max="1" width="26.00390625" style="3" customWidth="1"/>
    <col min="2" max="2" width="26.7109375" style="3" customWidth="1"/>
    <col min="3" max="3" width="11.7109375" style="3" customWidth="1"/>
    <col min="4" max="4" width="12.28125" style="3" customWidth="1"/>
    <col min="5" max="7" width="17.28125" style="3" customWidth="1"/>
    <col min="8" max="8" width="17.7109375" style="3" customWidth="1"/>
    <col min="9" max="9" width="19.28125" style="3" customWidth="1"/>
    <col min="10" max="10" width="18.28125" style="3" customWidth="1"/>
    <col min="11" max="11" width="18.00390625" style="3" customWidth="1"/>
    <col min="12" max="16384" width="8.8515625" style="3" customWidth="1"/>
  </cols>
  <sheetData>
    <row r="1" spans="10:11" ht="64.5" customHeight="1">
      <c r="J1" s="35" t="s">
        <v>49</v>
      </c>
      <c r="K1" s="35"/>
    </row>
    <row r="2" spans="10:11" ht="62.25" customHeight="1">
      <c r="J2" s="35"/>
      <c r="K2" s="35"/>
    </row>
    <row r="3" spans="1:11" ht="15.7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49.5" customHeight="1">
      <c r="A4" s="40" t="s">
        <v>48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0.25" customHeight="1">
      <c r="A5" s="36" t="s">
        <v>14</v>
      </c>
      <c r="B5" s="36" t="s">
        <v>0</v>
      </c>
      <c r="C5" s="36" t="s">
        <v>1</v>
      </c>
      <c r="D5" s="36"/>
      <c r="E5" s="36" t="s">
        <v>10</v>
      </c>
      <c r="F5" s="36" t="s">
        <v>2</v>
      </c>
      <c r="G5" s="36"/>
      <c r="H5" s="36"/>
      <c r="I5" s="36"/>
      <c r="J5" s="36"/>
      <c r="K5" s="36"/>
    </row>
    <row r="6" spans="1:11" ht="26.25" customHeight="1">
      <c r="A6" s="36"/>
      <c r="B6" s="36"/>
      <c r="C6" s="36" t="s">
        <v>12</v>
      </c>
      <c r="D6" s="36" t="s">
        <v>13</v>
      </c>
      <c r="E6" s="36"/>
      <c r="F6" s="36"/>
      <c r="G6" s="23" t="s">
        <v>3</v>
      </c>
      <c r="H6" s="36" t="s">
        <v>8</v>
      </c>
      <c r="I6" s="36" t="s">
        <v>9</v>
      </c>
      <c r="J6" s="23" t="s">
        <v>7</v>
      </c>
      <c r="K6" s="36" t="s">
        <v>19</v>
      </c>
    </row>
    <row r="7" spans="1:11" ht="15">
      <c r="A7" s="36"/>
      <c r="B7" s="36"/>
      <c r="C7" s="36"/>
      <c r="D7" s="36"/>
      <c r="E7" s="36"/>
      <c r="F7" s="36"/>
      <c r="G7" s="25"/>
      <c r="H7" s="36"/>
      <c r="I7" s="36"/>
      <c r="J7" s="25"/>
      <c r="K7" s="3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/>
      <c r="H8" s="1">
        <v>7</v>
      </c>
      <c r="I8" s="1">
        <v>8</v>
      </c>
      <c r="J8" s="1">
        <v>9</v>
      </c>
      <c r="K8" s="1">
        <v>10</v>
      </c>
    </row>
    <row r="9" spans="1:11" ht="27.75" customHeight="1">
      <c r="A9" s="32" t="s">
        <v>42</v>
      </c>
      <c r="B9" s="23" t="s">
        <v>43</v>
      </c>
      <c r="C9" s="29">
        <v>43831</v>
      </c>
      <c r="D9" s="29">
        <v>45658</v>
      </c>
      <c r="E9" s="23">
        <v>2020</v>
      </c>
      <c r="F9" s="14" t="s">
        <v>29</v>
      </c>
      <c r="G9" s="18">
        <f>H9+I9+J9+K9</f>
        <v>53359.80321</v>
      </c>
      <c r="H9" s="18">
        <f>H19+H54</f>
        <v>5040</v>
      </c>
      <c r="I9" s="18">
        <f>I19+I54</f>
        <v>13120.119</v>
      </c>
      <c r="J9" s="18">
        <f>J19+J54</f>
        <v>7072.184209999999</v>
      </c>
      <c r="K9" s="18">
        <f>K19+K54</f>
        <v>28127.5</v>
      </c>
    </row>
    <row r="10" spans="1:11" ht="27.75" customHeight="1">
      <c r="A10" s="33"/>
      <c r="B10" s="24"/>
      <c r="C10" s="30"/>
      <c r="D10" s="30"/>
      <c r="E10" s="24"/>
      <c r="F10" s="14" t="s">
        <v>17</v>
      </c>
      <c r="G10" s="18">
        <f>H10+I10+J10+K10</f>
        <v>63913.50589</v>
      </c>
      <c r="H10" s="18">
        <f>H77</f>
        <v>0</v>
      </c>
      <c r="I10" s="18">
        <f>I77</f>
        <v>36933.3</v>
      </c>
      <c r="J10" s="18">
        <f>J77</f>
        <v>25980.20589</v>
      </c>
      <c r="K10" s="18">
        <f>K77</f>
        <v>1000</v>
      </c>
    </row>
    <row r="11" spans="1:11" ht="27.75" customHeight="1">
      <c r="A11" s="33"/>
      <c r="B11" s="24"/>
      <c r="C11" s="30"/>
      <c r="D11" s="30"/>
      <c r="E11" s="24"/>
      <c r="F11" s="14" t="s">
        <v>5</v>
      </c>
      <c r="G11" s="18">
        <f>H11+I11+J11+K11</f>
        <v>1235.90909</v>
      </c>
      <c r="H11" s="18">
        <f>H20+H55</f>
        <v>0</v>
      </c>
      <c r="I11" s="18">
        <f>I20+I55</f>
        <v>643.2</v>
      </c>
      <c r="J11" s="18">
        <f>J20+J55</f>
        <v>592.7090900000001</v>
      </c>
      <c r="K11" s="18">
        <f>K20+K55</f>
        <v>0</v>
      </c>
    </row>
    <row r="12" spans="1:11" ht="27" customHeight="1">
      <c r="A12" s="33"/>
      <c r="B12" s="24"/>
      <c r="C12" s="31"/>
      <c r="D12" s="31"/>
      <c r="E12" s="25"/>
      <c r="F12" s="15" t="s">
        <v>6</v>
      </c>
      <c r="G12" s="19">
        <f>G9+G10+G11</f>
        <v>118509.21819</v>
      </c>
      <c r="H12" s="19">
        <f>H9+H10+H11</f>
        <v>5040</v>
      </c>
      <c r="I12" s="19">
        <f>I9+I10+I11</f>
        <v>50696.619</v>
      </c>
      <c r="J12" s="19">
        <f>J9+J10+J11</f>
        <v>33645.09919</v>
      </c>
      <c r="K12" s="19">
        <f>K9+K10+K11</f>
        <v>29127.5</v>
      </c>
    </row>
    <row r="13" spans="1:11" ht="24.75" customHeight="1">
      <c r="A13" s="33"/>
      <c r="B13" s="24"/>
      <c r="C13" s="29">
        <v>44197</v>
      </c>
      <c r="D13" s="29">
        <v>46022</v>
      </c>
      <c r="E13" s="23">
        <v>2021</v>
      </c>
      <c r="F13" s="14" t="s">
        <v>29</v>
      </c>
      <c r="G13" s="18">
        <f>H13+I13+J13+K13</f>
        <v>51726.0951</v>
      </c>
      <c r="H13" s="18">
        <f>H22+H57</f>
        <v>0</v>
      </c>
      <c r="I13" s="18">
        <f>I22+I57</f>
        <v>12703.1</v>
      </c>
      <c r="J13" s="18">
        <f>J22+J57</f>
        <v>8566.675099999999</v>
      </c>
      <c r="K13" s="18">
        <f>K22+K57</f>
        <v>30456.32</v>
      </c>
    </row>
    <row r="14" spans="1:11" ht="25.5" customHeight="1">
      <c r="A14" s="33"/>
      <c r="B14" s="24"/>
      <c r="C14" s="30"/>
      <c r="D14" s="30"/>
      <c r="E14" s="24"/>
      <c r="F14" s="14" t="s">
        <v>17</v>
      </c>
      <c r="G14" s="18">
        <f>H14+I14+J14+K14</f>
        <v>59626.86383</v>
      </c>
      <c r="H14" s="18">
        <f aca="true" t="shared" si="0" ref="H14:K15">H78</f>
        <v>0</v>
      </c>
      <c r="I14" s="18">
        <f t="shared" si="0"/>
        <v>28643.49114</v>
      </c>
      <c r="J14" s="18">
        <f t="shared" si="0"/>
        <v>29983.37269</v>
      </c>
      <c r="K14" s="18">
        <f t="shared" si="0"/>
        <v>1000</v>
      </c>
    </row>
    <row r="15" spans="1:11" ht="27.75" customHeight="1">
      <c r="A15" s="33"/>
      <c r="B15" s="24"/>
      <c r="C15" s="30"/>
      <c r="D15" s="30"/>
      <c r="E15" s="24"/>
      <c r="F15" s="14" t="s">
        <v>18</v>
      </c>
      <c r="G15" s="18">
        <f>H15+I15+J15+K15</f>
        <v>18383.5</v>
      </c>
      <c r="H15" s="18">
        <f t="shared" si="0"/>
        <v>0</v>
      </c>
      <c r="I15" s="18">
        <f t="shared" si="0"/>
        <v>0</v>
      </c>
      <c r="J15" s="18">
        <f t="shared" si="0"/>
        <v>18383.5</v>
      </c>
      <c r="K15" s="18">
        <f t="shared" si="0"/>
        <v>0</v>
      </c>
    </row>
    <row r="16" spans="1:11" ht="27.75" customHeight="1">
      <c r="A16" s="33"/>
      <c r="B16" s="24"/>
      <c r="C16" s="30"/>
      <c r="D16" s="30"/>
      <c r="E16" s="24"/>
      <c r="F16" s="14" t="s">
        <v>5</v>
      </c>
      <c r="G16" s="18">
        <f>H16+I16+J16+K16</f>
        <v>297.63100000000003</v>
      </c>
      <c r="H16" s="18">
        <f>H23+H58+H80</f>
        <v>0</v>
      </c>
      <c r="I16" s="18">
        <f>I23+I58+I80</f>
        <v>0</v>
      </c>
      <c r="J16" s="18">
        <f>J23+J58+J80</f>
        <v>297.63100000000003</v>
      </c>
      <c r="K16" s="18">
        <f>K23+K58+K80</f>
        <v>0</v>
      </c>
    </row>
    <row r="17" spans="1:11" ht="33.75" customHeight="1">
      <c r="A17" s="34"/>
      <c r="B17" s="25"/>
      <c r="C17" s="31"/>
      <c r="D17" s="31"/>
      <c r="E17" s="25"/>
      <c r="F17" s="15" t="s">
        <v>6</v>
      </c>
      <c r="G17" s="19">
        <f>G13+G14+G15+G16</f>
        <v>130034.08992999999</v>
      </c>
      <c r="H17" s="19">
        <f>H13+H14+H15+H16</f>
        <v>0</v>
      </c>
      <c r="I17" s="19">
        <f>I13+I14+I15+I16</f>
        <v>41346.59114</v>
      </c>
      <c r="J17" s="19">
        <f>J13+J14+J15+J16</f>
        <v>57231.17879</v>
      </c>
      <c r="K17" s="19">
        <f>K13+K14+K15+K16</f>
        <v>31456.32</v>
      </c>
    </row>
    <row r="18" spans="1:11" ht="27.75" customHeight="1">
      <c r="A18" s="6" t="s">
        <v>4</v>
      </c>
      <c r="B18" s="7"/>
      <c r="C18" s="8">
        <v>43831</v>
      </c>
      <c r="D18" s="8">
        <v>46022</v>
      </c>
      <c r="E18" s="7"/>
      <c r="F18" s="9"/>
      <c r="G18" s="20">
        <f>G12+G17</f>
        <v>248543.30812</v>
      </c>
      <c r="H18" s="20">
        <f>H12+H17</f>
        <v>5040</v>
      </c>
      <c r="I18" s="20">
        <f>I12+I17</f>
        <v>92043.21014</v>
      </c>
      <c r="J18" s="20">
        <f>J12+J17</f>
        <v>90876.27798</v>
      </c>
      <c r="K18" s="20">
        <f>K12+K17</f>
        <v>60583.82</v>
      </c>
    </row>
    <row r="19" spans="1:11" ht="33" customHeight="1">
      <c r="A19" s="32" t="s">
        <v>41</v>
      </c>
      <c r="B19" s="23" t="s">
        <v>28</v>
      </c>
      <c r="C19" s="29">
        <v>43831</v>
      </c>
      <c r="D19" s="29">
        <v>46022</v>
      </c>
      <c r="E19" s="23">
        <v>2020</v>
      </c>
      <c r="F19" s="14" t="s">
        <v>29</v>
      </c>
      <c r="G19" s="21">
        <f>H19+I19+J19+K19</f>
        <v>52330.28421</v>
      </c>
      <c r="H19" s="21">
        <f>H26+H31+H34+H37+H40+H43+H46+H51</f>
        <v>5040</v>
      </c>
      <c r="I19" s="21">
        <f>I26+I31+I34+I37+I40+I43+I46+I51</f>
        <v>13119.1</v>
      </c>
      <c r="J19" s="21">
        <f>J26+J31+J34+J37+J40+J43+J46+J51</f>
        <v>6043.684209999999</v>
      </c>
      <c r="K19" s="21">
        <f>K26+K31+K34+K37+K40+K43+K46+K51</f>
        <v>28127.5</v>
      </c>
    </row>
    <row r="20" spans="1:11" ht="33" customHeight="1">
      <c r="A20" s="33"/>
      <c r="B20" s="24"/>
      <c r="C20" s="30"/>
      <c r="D20" s="30"/>
      <c r="E20" s="24"/>
      <c r="F20" s="14" t="s">
        <v>5</v>
      </c>
      <c r="G20" s="21">
        <f>H20+I20+J20+K20</f>
        <v>956.50909</v>
      </c>
      <c r="H20" s="21">
        <f>H27</f>
        <v>0</v>
      </c>
      <c r="I20" s="21">
        <f>I27</f>
        <v>643.2</v>
      </c>
      <c r="J20" s="21">
        <f>J27</f>
        <v>313.30909</v>
      </c>
      <c r="K20" s="21">
        <f>K27</f>
        <v>0</v>
      </c>
    </row>
    <row r="21" spans="1:11" ht="33" customHeight="1">
      <c r="A21" s="33"/>
      <c r="B21" s="24"/>
      <c r="C21" s="31"/>
      <c r="D21" s="31"/>
      <c r="E21" s="25"/>
      <c r="F21" s="15" t="s">
        <v>6</v>
      </c>
      <c r="G21" s="19">
        <f>G19+G20</f>
        <v>53286.7933</v>
      </c>
      <c r="H21" s="19">
        <f>H19+H20</f>
        <v>5040</v>
      </c>
      <c r="I21" s="19">
        <f>I19+I20</f>
        <v>13762.300000000001</v>
      </c>
      <c r="J21" s="19">
        <f>J19+J20</f>
        <v>6356.993299999999</v>
      </c>
      <c r="K21" s="19">
        <f>K19+K20</f>
        <v>28127.5</v>
      </c>
    </row>
    <row r="22" spans="1:11" ht="33" customHeight="1">
      <c r="A22" s="33"/>
      <c r="B22" s="24"/>
      <c r="C22" s="29">
        <v>44197</v>
      </c>
      <c r="D22" s="29">
        <v>46022</v>
      </c>
      <c r="E22" s="23">
        <v>2021</v>
      </c>
      <c r="F22" s="14" t="s">
        <v>29</v>
      </c>
      <c r="G22" s="21">
        <f>H22+I22+J22+K22</f>
        <v>50809.4951</v>
      </c>
      <c r="H22" s="21">
        <f>H32+H35+H38+H41+H44+H47</f>
        <v>0</v>
      </c>
      <c r="I22" s="21">
        <f>I32+I35+I38+I41+I44+I47+I52</f>
        <v>12703.1</v>
      </c>
      <c r="J22" s="21">
        <f>J32+J35+J38+J41+J44+J47+J52</f>
        <v>7650.075099999999</v>
      </c>
      <c r="K22" s="21">
        <f>K32+K35+K38+K41+K44+K47+K52</f>
        <v>30456.32</v>
      </c>
    </row>
    <row r="23" spans="1:11" ht="33" customHeight="1">
      <c r="A23" s="33"/>
      <c r="B23" s="24"/>
      <c r="C23" s="30"/>
      <c r="D23" s="30"/>
      <c r="E23" s="24"/>
      <c r="F23" s="14" t="s">
        <v>5</v>
      </c>
      <c r="G23" s="21">
        <f>H23+I23+J23+K23</f>
        <v>132.856</v>
      </c>
      <c r="H23" s="21">
        <f>H29+H48</f>
        <v>0</v>
      </c>
      <c r="I23" s="21">
        <f>I29+I48</f>
        <v>0</v>
      </c>
      <c r="J23" s="21">
        <f>J29+J48</f>
        <v>132.856</v>
      </c>
      <c r="K23" s="21">
        <f>K29+K48</f>
        <v>0</v>
      </c>
    </row>
    <row r="24" spans="1:11" ht="33" customHeight="1">
      <c r="A24" s="34"/>
      <c r="B24" s="25"/>
      <c r="C24" s="31"/>
      <c r="D24" s="31"/>
      <c r="E24" s="25"/>
      <c r="F24" s="15" t="s">
        <v>6</v>
      </c>
      <c r="G24" s="19">
        <f>H24+I24+J24+K24</f>
        <v>50942.3511</v>
      </c>
      <c r="H24" s="19">
        <f>H22+H23</f>
        <v>0</v>
      </c>
      <c r="I24" s="19">
        <f>I22+I23</f>
        <v>12703.1</v>
      </c>
      <c r="J24" s="19">
        <f>J22+J23</f>
        <v>7782.931099999999</v>
      </c>
      <c r="K24" s="19">
        <f>K22+K23</f>
        <v>30456.32</v>
      </c>
    </row>
    <row r="25" spans="1:11" ht="33" customHeight="1">
      <c r="A25" s="6" t="s">
        <v>4</v>
      </c>
      <c r="B25" s="7"/>
      <c r="C25" s="8">
        <v>43831</v>
      </c>
      <c r="D25" s="8">
        <v>46022</v>
      </c>
      <c r="E25" s="7"/>
      <c r="F25" s="9"/>
      <c r="G25" s="20">
        <f>G21+G24</f>
        <v>104229.14439999999</v>
      </c>
      <c r="H25" s="20">
        <f>H21+H24</f>
        <v>5040</v>
      </c>
      <c r="I25" s="20">
        <f>I21+I24</f>
        <v>26465.4</v>
      </c>
      <c r="J25" s="20">
        <f>J21+J24</f>
        <v>14139.924399999998</v>
      </c>
      <c r="K25" s="20">
        <f>K21+K24</f>
        <v>58583.82</v>
      </c>
    </row>
    <row r="26" spans="1:11" ht="33" customHeight="1">
      <c r="A26" s="23" t="s">
        <v>39</v>
      </c>
      <c r="B26" s="23" t="s">
        <v>40</v>
      </c>
      <c r="C26" s="29">
        <v>43831</v>
      </c>
      <c r="D26" s="29">
        <v>46022</v>
      </c>
      <c r="E26" s="23">
        <v>2020</v>
      </c>
      <c r="F26" s="14" t="s">
        <v>29</v>
      </c>
      <c r="G26" s="21">
        <f>H26+I26+J26+K26</f>
        <v>960.22727</v>
      </c>
      <c r="H26" s="21">
        <v>0</v>
      </c>
      <c r="I26" s="21">
        <v>845</v>
      </c>
      <c r="J26" s="21">
        <v>115.22727</v>
      </c>
      <c r="K26" s="21">
        <v>0</v>
      </c>
    </row>
    <row r="27" spans="1:11" ht="33" customHeight="1">
      <c r="A27" s="24"/>
      <c r="B27" s="24"/>
      <c r="C27" s="30"/>
      <c r="D27" s="30"/>
      <c r="E27" s="24"/>
      <c r="F27" s="2" t="s">
        <v>5</v>
      </c>
      <c r="G27" s="21">
        <f>H27+I27+J27+K27</f>
        <v>956.50909</v>
      </c>
      <c r="H27" s="21">
        <v>0</v>
      </c>
      <c r="I27" s="21">
        <v>643.2</v>
      </c>
      <c r="J27" s="21">
        <v>313.30909</v>
      </c>
      <c r="K27" s="21">
        <v>0</v>
      </c>
    </row>
    <row r="28" spans="1:11" ht="33" customHeight="1">
      <c r="A28" s="24"/>
      <c r="B28" s="24"/>
      <c r="C28" s="31"/>
      <c r="D28" s="31"/>
      <c r="E28" s="25"/>
      <c r="F28" s="15" t="s">
        <v>6</v>
      </c>
      <c r="G28" s="19">
        <f>G26+G27</f>
        <v>1916.7363599999999</v>
      </c>
      <c r="H28" s="19">
        <f>H26+H27</f>
        <v>0</v>
      </c>
      <c r="I28" s="19">
        <f>I26+I27</f>
        <v>1488.2</v>
      </c>
      <c r="J28" s="19">
        <f>J26+J27</f>
        <v>428.53636000000006</v>
      </c>
      <c r="K28" s="19">
        <f>K26+K27</f>
        <v>0</v>
      </c>
    </row>
    <row r="29" spans="1:11" ht="33" customHeight="1">
      <c r="A29" s="24"/>
      <c r="B29" s="24"/>
      <c r="C29" s="11">
        <v>44197</v>
      </c>
      <c r="D29" s="11">
        <v>46022</v>
      </c>
      <c r="E29" s="12">
        <v>2021</v>
      </c>
      <c r="F29" s="14" t="s">
        <v>5</v>
      </c>
      <c r="G29" s="21">
        <f>H29+I29+J29+K29</f>
        <v>132.856</v>
      </c>
      <c r="H29" s="21">
        <v>0</v>
      </c>
      <c r="I29" s="21">
        <v>0</v>
      </c>
      <c r="J29" s="21">
        <v>132.856</v>
      </c>
      <c r="K29" s="21">
        <v>0</v>
      </c>
    </row>
    <row r="30" spans="1:11" ht="33" customHeight="1">
      <c r="A30" s="6" t="s">
        <v>4</v>
      </c>
      <c r="B30" s="7"/>
      <c r="C30" s="8">
        <v>43831</v>
      </c>
      <c r="D30" s="8">
        <v>46022</v>
      </c>
      <c r="E30" s="7"/>
      <c r="F30" s="9"/>
      <c r="G30" s="20">
        <f>G28+G29</f>
        <v>2049.5923599999996</v>
      </c>
      <c r="H30" s="20">
        <f>H28+H29</f>
        <v>0</v>
      </c>
      <c r="I30" s="20">
        <f>I28+I29</f>
        <v>1488.2</v>
      </c>
      <c r="J30" s="20">
        <f>J28+J29</f>
        <v>561.39236</v>
      </c>
      <c r="K30" s="20">
        <f>K28+K29</f>
        <v>0</v>
      </c>
    </row>
    <row r="31" spans="1:11" ht="33" customHeight="1">
      <c r="A31" s="23" t="s">
        <v>38</v>
      </c>
      <c r="B31" s="37" t="s">
        <v>32</v>
      </c>
      <c r="C31" s="5">
        <v>43831</v>
      </c>
      <c r="D31" s="5">
        <v>46022</v>
      </c>
      <c r="E31" s="12">
        <v>2020</v>
      </c>
      <c r="F31" s="14" t="s">
        <v>29</v>
      </c>
      <c r="G31" s="21">
        <f>H31+I31+J31+K31</f>
        <v>7561.83418</v>
      </c>
      <c r="H31" s="21">
        <v>0</v>
      </c>
      <c r="I31" s="21">
        <v>0</v>
      </c>
      <c r="J31" s="21">
        <v>1428.20218</v>
      </c>
      <c r="K31" s="21">
        <v>6133.632</v>
      </c>
    </row>
    <row r="32" spans="1:11" ht="33" customHeight="1">
      <c r="A32" s="25"/>
      <c r="B32" s="38"/>
      <c r="C32" s="5">
        <v>44197</v>
      </c>
      <c r="D32" s="5">
        <v>46022</v>
      </c>
      <c r="E32" s="12">
        <v>2021</v>
      </c>
      <c r="F32" s="14" t="s">
        <v>29</v>
      </c>
      <c r="G32" s="21">
        <f>H32+I32+J32+K32</f>
        <v>9230.85691</v>
      </c>
      <c r="H32" s="21">
        <v>0</v>
      </c>
      <c r="I32" s="21">
        <v>0</v>
      </c>
      <c r="J32" s="21">
        <v>2493.55691</v>
      </c>
      <c r="K32" s="21">
        <v>6737.3</v>
      </c>
    </row>
    <row r="33" spans="1:11" ht="33" customHeight="1">
      <c r="A33" s="6" t="s">
        <v>4</v>
      </c>
      <c r="B33" s="7"/>
      <c r="C33" s="8">
        <v>43831</v>
      </c>
      <c r="D33" s="8">
        <v>46022</v>
      </c>
      <c r="E33" s="9"/>
      <c r="F33" s="9"/>
      <c r="G33" s="20">
        <f>G31+G32</f>
        <v>16792.69109</v>
      </c>
      <c r="H33" s="20">
        <f>H31+H32</f>
        <v>0</v>
      </c>
      <c r="I33" s="20">
        <f>I31+I32</f>
        <v>0</v>
      </c>
      <c r="J33" s="20">
        <f>J31+J32</f>
        <v>3921.7590899999996</v>
      </c>
      <c r="K33" s="20">
        <f>K31+K32</f>
        <v>12870.932</v>
      </c>
    </row>
    <row r="34" spans="1:11" ht="33" customHeight="1">
      <c r="A34" s="23" t="s">
        <v>37</v>
      </c>
      <c r="B34" s="37" t="s">
        <v>32</v>
      </c>
      <c r="C34" s="5">
        <v>43831</v>
      </c>
      <c r="D34" s="5">
        <v>46022</v>
      </c>
      <c r="E34" s="12">
        <v>2020</v>
      </c>
      <c r="F34" s="14" t="s">
        <v>29</v>
      </c>
      <c r="G34" s="21">
        <f>H34+I34+J34+K34</f>
        <v>5000</v>
      </c>
      <c r="H34" s="21">
        <v>5000</v>
      </c>
      <c r="I34" s="21">
        <v>0</v>
      </c>
      <c r="J34" s="21">
        <v>0</v>
      </c>
      <c r="K34" s="21">
        <v>0</v>
      </c>
    </row>
    <row r="35" spans="1:11" ht="33" customHeight="1">
      <c r="A35" s="25"/>
      <c r="B35" s="38"/>
      <c r="C35" s="5">
        <v>44197</v>
      </c>
      <c r="D35" s="5">
        <v>46022</v>
      </c>
      <c r="E35" s="12">
        <v>2021</v>
      </c>
      <c r="F35" s="14" t="s">
        <v>29</v>
      </c>
      <c r="G35" s="21">
        <f>H35+I35+J35+K35</f>
        <v>0</v>
      </c>
      <c r="H35" s="21">
        <v>0</v>
      </c>
      <c r="I35" s="21">
        <v>0</v>
      </c>
      <c r="J35" s="21">
        <v>0</v>
      </c>
      <c r="K35" s="21">
        <v>0</v>
      </c>
    </row>
    <row r="36" spans="1:11" ht="33" customHeight="1">
      <c r="A36" s="6" t="s">
        <v>4</v>
      </c>
      <c r="B36" s="7"/>
      <c r="C36" s="8">
        <v>43831</v>
      </c>
      <c r="D36" s="8">
        <v>46022</v>
      </c>
      <c r="E36" s="9"/>
      <c r="F36" s="9"/>
      <c r="G36" s="20">
        <f>G34+G35</f>
        <v>5000</v>
      </c>
      <c r="H36" s="20">
        <f>H34+H35</f>
        <v>5000</v>
      </c>
      <c r="I36" s="20">
        <f>I34+I35</f>
        <v>0</v>
      </c>
      <c r="J36" s="20">
        <f>J34+J35</f>
        <v>0</v>
      </c>
      <c r="K36" s="20">
        <f>K34+K35</f>
        <v>0</v>
      </c>
    </row>
    <row r="37" spans="1:11" ht="33" customHeight="1">
      <c r="A37" s="23" t="s">
        <v>36</v>
      </c>
      <c r="B37" s="37" t="s">
        <v>32</v>
      </c>
      <c r="C37" s="5">
        <v>43831</v>
      </c>
      <c r="D37" s="5">
        <v>46022</v>
      </c>
      <c r="E37" s="12">
        <v>2020</v>
      </c>
      <c r="F37" s="14" t="s">
        <v>29</v>
      </c>
      <c r="G37" s="21">
        <f>H37+I37+J37+K37</f>
        <v>38308.22276</v>
      </c>
      <c r="H37" s="21">
        <v>0</v>
      </c>
      <c r="I37" s="21">
        <v>11814.1</v>
      </c>
      <c r="J37" s="21">
        <v>4500.25476</v>
      </c>
      <c r="K37" s="21">
        <v>21993.868</v>
      </c>
    </row>
    <row r="38" spans="1:11" ht="33" customHeight="1">
      <c r="A38" s="25"/>
      <c r="B38" s="38"/>
      <c r="C38" s="5">
        <v>44197</v>
      </c>
      <c r="D38" s="5">
        <v>46022</v>
      </c>
      <c r="E38" s="12">
        <v>2021</v>
      </c>
      <c r="F38" s="14" t="s">
        <v>29</v>
      </c>
      <c r="G38" s="21">
        <f>H38+I38+J38+K38</f>
        <v>41104.32</v>
      </c>
      <c r="H38" s="21">
        <v>0</v>
      </c>
      <c r="I38" s="21">
        <v>12274.9</v>
      </c>
      <c r="J38" s="21">
        <v>5110.4</v>
      </c>
      <c r="K38" s="21">
        <v>23719.02</v>
      </c>
    </row>
    <row r="39" spans="1:11" ht="33" customHeight="1">
      <c r="A39" s="6" t="s">
        <v>4</v>
      </c>
      <c r="B39" s="7"/>
      <c r="C39" s="8">
        <v>43831</v>
      </c>
      <c r="D39" s="8">
        <v>46022</v>
      </c>
      <c r="E39" s="9"/>
      <c r="F39" s="9"/>
      <c r="G39" s="20">
        <f>G37+G38</f>
        <v>79412.54276</v>
      </c>
      <c r="H39" s="20">
        <f>H37+H38</f>
        <v>0</v>
      </c>
      <c r="I39" s="20">
        <f>I37+I38</f>
        <v>24089</v>
      </c>
      <c r="J39" s="20">
        <f>J37+J38</f>
        <v>9610.65476</v>
      </c>
      <c r="K39" s="20">
        <f>K37+K38</f>
        <v>45712.888</v>
      </c>
    </row>
    <row r="40" spans="1:11" ht="33" customHeight="1">
      <c r="A40" s="23" t="s">
        <v>35</v>
      </c>
      <c r="B40" s="37" t="s">
        <v>32</v>
      </c>
      <c r="C40" s="5">
        <v>43831</v>
      </c>
      <c r="D40" s="5">
        <v>46022</v>
      </c>
      <c r="E40" s="4">
        <v>2020</v>
      </c>
      <c r="F40" s="14" t="s">
        <v>29</v>
      </c>
      <c r="G40" s="21">
        <f>H40+I40+J40+K40</f>
        <v>0</v>
      </c>
      <c r="H40" s="21">
        <v>0</v>
      </c>
      <c r="I40" s="21">
        <v>0</v>
      </c>
      <c r="J40" s="21">
        <v>0</v>
      </c>
      <c r="K40" s="21">
        <v>0</v>
      </c>
    </row>
    <row r="41" spans="1:11" ht="33" customHeight="1">
      <c r="A41" s="25"/>
      <c r="B41" s="38"/>
      <c r="C41" s="5">
        <v>44197</v>
      </c>
      <c r="D41" s="5">
        <v>46022</v>
      </c>
      <c r="E41" s="4">
        <v>2021</v>
      </c>
      <c r="F41" s="14" t="s">
        <v>29</v>
      </c>
      <c r="G41" s="21">
        <f>H41+I41+J41+K41</f>
        <v>0</v>
      </c>
      <c r="H41" s="21">
        <v>0</v>
      </c>
      <c r="I41" s="21">
        <v>0</v>
      </c>
      <c r="J41" s="21">
        <v>0</v>
      </c>
      <c r="K41" s="21">
        <v>0</v>
      </c>
    </row>
    <row r="42" spans="1:11" ht="33" customHeight="1">
      <c r="A42" s="6" t="s">
        <v>4</v>
      </c>
      <c r="B42" s="7"/>
      <c r="C42" s="8">
        <v>43831</v>
      </c>
      <c r="D42" s="8">
        <v>46022</v>
      </c>
      <c r="E42" s="9"/>
      <c r="F42" s="9"/>
      <c r="G42" s="20">
        <f>G40+G41</f>
        <v>0</v>
      </c>
      <c r="H42" s="20">
        <f>H40+H41</f>
        <v>0</v>
      </c>
      <c r="I42" s="20">
        <f>I40+I41</f>
        <v>0</v>
      </c>
      <c r="J42" s="20">
        <f>J40+J41</f>
        <v>0</v>
      </c>
      <c r="K42" s="20">
        <f>K40+K41</f>
        <v>0</v>
      </c>
    </row>
    <row r="43" spans="1:11" ht="33" customHeight="1">
      <c r="A43" s="23" t="s">
        <v>34</v>
      </c>
      <c r="B43" s="23" t="s">
        <v>32</v>
      </c>
      <c r="C43" s="5">
        <v>43831</v>
      </c>
      <c r="D43" s="5">
        <v>46022</v>
      </c>
      <c r="E43" s="14">
        <v>2020</v>
      </c>
      <c r="F43" s="14" t="s">
        <v>29</v>
      </c>
      <c r="G43" s="21">
        <f>H43+I43+J43+K43</f>
        <v>0</v>
      </c>
      <c r="H43" s="21">
        <v>0</v>
      </c>
      <c r="I43" s="21">
        <v>0</v>
      </c>
      <c r="J43" s="21">
        <v>0</v>
      </c>
      <c r="K43" s="21">
        <v>0</v>
      </c>
    </row>
    <row r="44" spans="1:11" ht="33" customHeight="1">
      <c r="A44" s="25"/>
      <c r="B44" s="25"/>
      <c r="C44" s="5">
        <v>44197</v>
      </c>
      <c r="D44" s="5">
        <v>46022</v>
      </c>
      <c r="E44" s="14">
        <v>2021</v>
      </c>
      <c r="F44" s="14" t="s">
        <v>29</v>
      </c>
      <c r="G44" s="21">
        <f>H44+I44+J44+K44</f>
        <v>384.31818999999996</v>
      </c>
      <c r="H44" s="21">
        <v>0</v>
      </c>
      <c r="I44" s="21">
        <v>338.2</v>
      </c>
      <c r="J44" s="21">
        <v>46.11819</v>
      </c>
      <c r="K44" s="21">
        <v>0</v>
      </c>
    </row>
    <row r="45" spans="1:11" ht="33" customHeight="1">
      <c r="A45" s="6" t="s">
        <v>4</v>
      </c>
      <c r="B45" s="7"/>
      <c r="C45" s="8">
        <v>43831</v>
      </c>
      <c r="D45" s="8">
        <v>46022</v>
      </c>
      <c r="E45" s="9"/>
      <c r="F45" s="9"/>
      <c r="G45" s="20">
        <f>G43+G44</f>
        <v>384.31818999999996</v>
      </c>
      <c r="H45" s="20">
        <f>H43+H44</f>
        <v>0</v>
      </c>
      <c r="I45" s="20">
        <f>I43+I44</f>
        <v>338.2</v>
      </c>
      <c r="J45" s="20">
        <f>J43+J44</f>
        <v>46.11819</v>
      </c>
      <c r="K45" s="20">
        <f>K43+K44</f>
        <v>0</v>
      </c>
    </row>
    <row r="46" spans="1:11" ht="33" customHeight="1">
      <c r="A46" s="23" t="s">
        <v>33</v>
      </c>
      <c r="B46" s="26" t="s">
        <v>28</v>
      </c>
      <c r="C46" s="5">
        <v>43831</v>
      </c>
      <c r="D46" s="5">
        <v>46022</v>
      </c>
      <c r="E46" s="14">
        <v>2020</v>
      </c>
      <c r="F46" s="14" t="s">
        <v>29</v>
      </c>
      <c r="G46" s="18">
        <f>H46+I46+J46+K46</f>
        <v>100</v>
      </c>
      <c r="H46" s="21">
        <v>40</v>
      </c>
      <c r="I46" s="21">
        <v>60</v>
      </c>
      <c r="J46" s="21">
        <v>0</v>
      </c>
      <c r="K46" s="21">
        <v>0</v>
      </c>
    </row>
    <row r="47" spans="1:11" ht="33" customHeight="1">
      <c r="A47" s="24"/>
      <c r="B47" s="27"/>
      <c r="C47" s="29">
        <v>44197</v>
      </c>
      <c r="D47" s="29">
        <v>46022</v>
      </c>
      <c r="E47" s="23">
        <v>2021</v>
      </c>
      <c r="F47" s="14" t="s">
        <v>29</v>
      </c>
      <c r="G47" s="18">
        <f>H47+I47+J47+K47</f>
        <v>0</v>
      </c>
      <c r="H47" s="21">
        <v>0</v>
      </c>
      <c r="I47" s="21">
        <v>0</v>
      </c>
      <c r="J47" s="21">
        <v>0</v>
      </c>
      <c r="K47" s="21">
        <v>0</v>
      </c>
    </row>
    <row r="48" spans="1:11" ht="33" customHeight="1">
      <c r="A48" s="24"/>
      <c r="B48" s="27"/>
      <c r="C48" s="30"/>
      <c r="D48" s="30"/>
      <c r="E48" s="24"/>
      <c r="F48" s="14" t="s">
        <v>5</v>
      </c>
      <c r="G48" s="18">
        <f>H48+I48+J48+K48</f>
        <v>0</v>
      </c>
      <c r="H48" s="21">
        <v>0</v>
      </c>
      <c r="I48" s="21">
        <v>0</v>
      </c>
      <c r="J48" s="21">
        <v>0</v>
      </c>
      <c r="K48" s="21">
        <v>0</v>
      </c>
    </row>
    <row r="49" spans="1:11" ht="33" customHeight="1">
      <c r="A49" s="25"/>
      <c r="B49" s="28"/>
      <c r="C49" s="31"/>
      <c r="D49" s="31"/>
      <c r="E49" s="25"/>
      <c r="F49" s="15" t="s">
        <v>6</v>
      </c>
      <c r="G49" s="19">
        <f>G47+G48</f>
        <v>0</v>
      </c>
      <c r="H49" s="19">
        <f>H47+H48</f>
        <v>0</v>
      </c>
      <c r="I49" s="19">
        <f>I47+I48</f>
        <v>0</v>
      </c>
      <c r="J49" s="19">
        <f>J47+J48</f>
        <v>0</v>
      </c>
      <c r="K49" s="19">
        <f>K47+K48</f>
        <v>0</v>
      </c>
    </row>
    <row r="50" spans="1:11" ht="33" customHeight="1">
      <c r="A50" s="6" t="s">
        <v>4</v>
      </c>
      <c r="B50" s="7"/>
      <c r="C50" s="8">
        <v>43831</v>
      </c>
      <c r="D50" s="8">
        <v>46022</v>
      </c>
      <c r="E50" s="9"/>
      <c r="F50" s="9"/>
      <c r="G50" s="20">
        <f>G46+G49</f>
        <v>100</v>
      </c>
      <c r="H50" s="20">
        <f>H46+H49</f>
        <v>40</v>
      </c>
      <c r="I50" s="20">
        <f>I46+I49</f>
        <v>60</v>
      </c>
      <c r="J50" s="20">
        <f>J46+J49</f>
        <v>0</v>
      </c>
      <c r="K50" s="20">
        <f>K46+K49</f>
        <v>0</v>
      </c>
    </row>
    <row r="51" spans="1:11" ht="77.25" customHeight="1">
      <c r="A51" s="23" t="s">
        <v>31</v>
      </c>
      <c r="B51" s="26" t="s">
        <v>32</v>
      </c>
      <c r="C51" s="5">
        <v>43831</v>
      </c>
      <c r="D51" s="5">
        <v>46022</v>
      </c>
      <c r="E51" s="14">
        <v>2020</v>
      </c>
      <c r="F51" s="14" t="s">
        <v>29</v>
      </c>
      <c r="G51" s="21">
        <f>H51+I51+J51+K51</f>
        <v>400</v>
      </c>
      <c r="H51" s="21">
        <f>H54+H57</f>
        <v>0</v>
      </c>
      <c r="I51" s="21">
        <v>400</v>
      </c>
      <c r="J51" s="21">
        <v>0</v>
      </c>
      <c r="K51" s="21">
        <v>0</v>
      </c>
    </row>
    <row r="52" spans="1:11" ht="77.25" customHeight="1">
      <c r="A52" s="25"/>
      <c r="B52" s="28"/>
      <c r="C52" s="5">
        <v>44197</v>
      </c>
      <c r="D52" s="5">
        <v>46022</v>
      </c>
      <c r="E52" s="22">
        <v>2021</v>
      </c>
      <c r="F52" s="22" t="s">
        <v>29</v>
      </c>
      <c r="G52" s="21">
        <f>H52+I52+J52+K52</f>
        <v>90</v>
      </c>
      <c r="H52" s="21">
        <f>H55+H58</f>
        <v>0</v>
      </c>
      <c r="I52" s="21">
        <v>90</v>
      </c>
      <c r="J52" s="21">
        <v>0</v>
      </c>
      <c r="K52" s="21">
        <v>0</v>
      </c>
    </row>
    <row r="53" spans="1:11" ht="33" customHeight="1">
      <c r="A53" s="6" t="s">
        <v>4</v>
      </c>
      <c r="B53" s="17"/>
      <c r="C53" s="8">
        <v>43831</v>
      </c>
      <c r="D53" s="8">
        <v>46022</v>
      </c>
      <c r="E53" s="9"/>
      <c r="F53" s="9"/>
      <c r="G53" s="20">
        <f>G51+G52</f>
        <v>490</v>
      </c>
      <c r="H53" s="20">
        <f>H51+H52</f>
        <v>0</v>
      </c>
      <c r="I53" s="20">
        <f>I51+I52</f>
        <v>490</v>
      </c>
      <c r="J53" s="20">
        <f>J51+J52</f>
        <v>0</v>
      </c>
      <c r="K53" s="20">
        <f>K51+K52</f>
        <v>0</v>
      </c>
    </row>
    <row r="54" spans="1:11" ht="33" customHeight="1">
      <c r="A54" s="32" t="s">
        <v>30</v>
      </c>
      <c r="B54" s="23" t="s">
        <v>28</v>
      </c>
      <c r="C54" s="29">
        <v>43831</v>
      </c>
      <c r="D54" s="29">
        <v>46022</v>
      </c>
      <c r="E54" s="23">
        <v>2020</v>
      </c>
      <c r="F54" s="14" t="s">
        <v>29</v>
      </c>
      <c r="G54" s="18">
        <f>H54+I54+J54+K54</f>
        <v>1029.519</v>
      </c>
      <c r="H54" s="18">
        <f aca="true" t="shared" si="1" ref="H54:K55">H61+H68</f>
        <v>0</v>
      </c>
      <c r="I54" s="18">
        <f t="shared" si="1"/>
        <v>1.019</v>
      </c>
      <c r="J54" s="18">
        <f t="shared" si="1"/>
        <v>1028.5</v>
      </c>
      <c r="K54" s="18">
        <f t="shared" si="1"/>
        <v>0</v>
      </c>
    </row>
    <row r="55" spans="1:11" ht="33" customHeight="1">
      <c r="A55" s="33"/>
      <c r="B55" s="24"/>
      <c r="C55" s="30"/>
      <c r="D55" s="30"/>
      <c r="E55" s="24"/>
      <c r="F55" s="2" t="s">
        <v>5</v>
      </c>
      <c r="G55" s="18">
        <f>H55+I55+J55+K55</f>
        <v>279.4</v>
      </c>
      <c r="H55" s="18">
        <f t="shared" si="1"/>
        <v>0</v>
      </c>
      <c r="I55" s="18">
        <f t="shared" si="1"/>
        <v>0</v>
      </c>
      <c r="J55" s="18">
        <f t="shared" si="1"/>
        <v>279.4</v>
      </c>
      <c r="K55" s="18">
        <f t="shared" si="1"/>
        <v>0</v>
      </c>
    </row>
    <row r="56" spans="1:11" ht="33" customHeight="1">
      <c r="A56" s="33"/>
      <c r="B56" s="24"/>
      <c r="C56" s="31"/>
      <c r="D56" s="31"/>
      <c r="E56" s="25"/>
      <c r="F56" s="15" t="s">
        <v>6</v>
      </c>
      <c r="G56" s="19">
        <f>G54+G55</f>
        <v>1308.9189999999999</v>
      </c>
      <c r="H56" s="19">
        <f>H54+H55</f>
        <v>0</v>
      </c>
      <c r="I56" s="19">
        <f>I54+I55</f>
        <v>1.019</v>
      </c>
      <c r="J56" s="19">
        <f>J54+J55</f>
        <v>1307.9</v>
      </c>
      <c r="K56" s="19">
        <f>K54+K55</f>
        <v>0</v>
      </c>
    </row>
    <row r="57" spans="1:11" ht="33" customHeight="1">
      <c r="A57" s="33"/>
      <c r="B57" s="24"/>
      <c r="C57" s="29">
        <v>44197</v>
      </c>
      <c r="D57" s="29">
        <v>46022</v>
      </c>
      <c r="E57" s="23">
        <v>2021</v>
      </c>
      <c r="F57" s="14" t="s">
        <v>29</v>
      </c>
      <c r="G57" s="18">
        <f>H57+I57+J57+K57</f>
        <v>916.6</v>
      </c>
      <c r="H57" s="18">
        <f aca="true" t="shared" si="2" ref="H57:K58">H64+H71</f>
        <v>0</v>
      </c>
      <c r="I57" s="18">
        <f t="shared" si="2"/>
        <v>0</v>
      </c>
      <c r="J57" s="18">
        <f t="shared" si="2"/>
        <v>916.6</v>
      </c>
      <c r="K57" s="18">
        <f t="shared" si="2"/>
        <v>0</v>
      </c>
    </row>
    <row r="58" spans="1:11" ht="33" customHeight="1">
      <c r="A58" s="33"/>
      <c r="B58" s="24"/>
      <c r="C58" s="30"/>
      <c r="D58" s="30"/>
      <c r="E58" s="24"/>
      <c r="F58" s="2" t="s">
        <v>5</v>
      </c>
      <c r="G58" s="18">
        <f>H58+I58+J58+K58</f>
        <v>148.8</v>
      </c>
      <c r="H58" s="18">
        <f t="shared" si="2"/>
        <v>0</v>
      </c>
      <c r="I58" s="18">
        <f t="shared" si="2"/>
        <v>0</v>
      </c>
      <c r="J58" s="18">
        <f t="shared" si="2"/>
        <v>148.8</v>
      </c>
      <c r="K58" s="18">
        <f t="shared" si="2"/>
        <v>0</v>
      </c>
    </row>
    <row r="59" spans="1:11" ht="33" customHeight="1">
      <c r="A59" s="34"/>
      <c r="B59" s="25"/>
      <c r="C59" s="31"/>
      <c r="D59" s="31"/>
      <c r="E59" s="25"/>
      <c r="F59" s="15" t="s">
        <v>6</v>
      </c>
      <c r="G59" s="19">
        <f>G57+G58</f>
        <v>1065.4</v>
      </c>
      <c r="H59" s="19">
        <f>H57+H58</f>
        <v>0</v>
      </c>
      <c r="I59" s="19">
        <f>I57+I58</f>
        <v>0</v>
      </c>
      <c r="J59" s="19">
        <f>J57+J58</f>
        <v>1065.4</v>
      </c>
      <c r="K59" s="19">
        <f>K57+K58</f>
        <v>0</v>
      </c>
    </row>
    <row r="60" spans="1:11" ht="33" customHeight="1">
      <c r="A60" s="6" t="s">
        <v>4</v>
      </c>
      <c r="B60" s="7"/>
      <c r="C60" s="8">
        <v>43831</v>
      </c>
      <c r="D60" s="8">
        <v>46022</v>
      </c>
      <c r="E60" s="7"/>
      <c r="F60" s="9"/>
      <c r="G60" s="20">
        <f>G56+G59</f>
        <v>2374.319</v>
      </c>
      <c r="H60" s="20">
        <f>H56+H59</f>
        <v>0</v>
      </c>
      <c r="I60" s="20">
        <f>I56+I59</f>
        <v>1.019</v>
      </c>
      <c r="J60" s="20">
        <f>J56+J59</f>
        <v>2373.3</v>
      </c>
      <c r="K60" s="20">
        <f>K56+K59</f>
        <v>0</v>
      </c>
    </row>
    <row r="61" spans="1:11" ht="33" customHeight="1">
      <c r="A61" s="23" t="s">
        <v>11</v>
      </c>
      <c r="B61" s="23" t="s">
        <v>28</v>
      </c>
      <c r="C61" s="29">
        <v>43831</v>
      </c>
      <c r="D61" s="29">
        <v>46022</v>
      </c>
      <c r="E61" s="23">
        <v>2020</v>
      </c>
      <c r="F61" s="14" t="s">
        <v>29</v>
      </c>
      <c r="G61" s="21">
        <f>H61+I61+J61+K61</f>
        <v>0</v>
      </c>
      <c r="H61" s="21">
        <v>0</v>
      </c>
      <c r="I61" s="21">
        <v>0</v>
      </c>
      <c r="J61" s="21">
        <v>0</v>
      </c>
      <c r="K61" s="21">
        <v>0</v>
      </c>
    </row>
    <row r="62" spans="1:11" ht="33" customHeight="1">
      <c r="A62" s="24"/>
      <c r="B62" s="24"/>
      <c r="C62" s="30"/>
      <c r="D62" s="30"/>
      <c r="E62" s="24"/>
      <c r="F62" s="14" t="s">
        <v>5</v>
      </c>
      <c r="G62" s="21">
        <f>H62+I62+J62+K62</f>
        <v>279.4</v>
      </c>
      <c r="H62" s="21">
        <v>0</v>
      </c>
      <c r="I62" s="21">
        <v>0</v>
      </c>
      <c r="J62" s="21">
        <v>279.4</v>
      </c>
      <c r="K62" s="21">
        <v>0</v>
      </c>
    </row>
    <row r="63" spans="1:11" ht="33" customHeight="1">
      <c r="A63" s="24"/>
      <c r="B63" s="24"/>
      <c r="C63" s="31"/>
      <c r="D63" s="31"/>
      <c r="E63" s="25"/>
      <c r="F63" s="15" t="s">
        <v>6</v>
      </c>
      <c r="G63" s="19">
        <f>G61++G62</f>
        <v>279.4</v>
      </c>
      <c r="H63" s="19">
        <f>H61++H62</f>
        <v>0</v>
      </c>
      <c r="I63" s="19">
        <f>I61++I62</f>
        <v>0</v>
      </c>
      <c r="J63" s="19">
        <f>J61++J62</f>
        <v>279.4</v>
      </c>
      <c r="K63" s="19">
        <f>K61++K62</f>
        <v>0</v>
      </c>
    </row>
    <row r="64" spans="1:11" ht="33" customHeight="1">
      <c r="A64" s="24"/>
      <c r="B64" s="24"/>
      <c r="C64" s="29">
        <v>44197</v>
      </c>
      <c r="D64" s="29">
        <v>46022</v>
      </c>
      <c r="E64" s="23">
        <v>2021</v>
      </c>
      <c r="F64" s="14" t="s">
        <v>29</v>
      </c>
      <c r="G64" s="21">
        <f>H64+I64+J64+K64</f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 ht="33" customHeight="1">
      <c r="A65" s="24"/>
      <c r="B65" s="24"/>
      <c r="C65" s="30"/>
      <c r="D65" s="30"/>
      <c r="E65" s="24"/>
      <c r="F65" s="14" t="s">
        <v>5</v>
      </c>
      <c r="G65" s="21">
        <f>H65+I65+J65+K65</f>
        <v>148.8</v>
      </c>
      <c r="H65" s="21">
        <v>0</v>
      </c>
      <c r="I65" s="21">
        <v>0</v>
      </c>
      <c r="J65" s="21">
        <v>148.8</v>
      </c>
      <c r="K65" s="21">
        <v>0</v>
      </c>
    </row>
    <row r="66" spans="1:11" ht="33" customHeight="1">
      <c r="A66" s="25"/>
      <c r="B66" s="25"/>
      <c r="C66" s="31"/>
      <c r="D66" s="31"/>
      <c r="E66" s="25"/>
      <c r="F66" s="15" t="s">
        <v>6</v>
      </c>
      <c r="G66" s="19">
        <f>G64+G65</f>
        <v>148.8</v>
      </c>
      <c r="H66" s="19">
        <f>H64+H65</f>
        <v>0</v>
      </c>
      <c r="I66" s="19">
        <f>I64+I65</f>
        <v>0</v>
      </c>
      <c r="J66" s="19">
        <f>J64+J65</f>
        <v>148.8</v>
      </c>
      <c r="K66" s="19">
        <f>K64+K65</f>
        <v>0</v>
      </c>
    </row>
    <row r="67" spans="1:11" ht="33" customHeight="1">
      <c r="A67" s="6" t="s">
        <v>4</v>
      </c>
      <c r="B67" s="7"/>
      <c r="C67" s="10">
        <v>43831</v>
      </c>
      <c r="D67" s="10">
        <v>46022</v>
      </c>
      <c r="E67" s="7"/>
      <c r="F67" s="9"/>
      <c r="G67" s="20">
        <f>G63+G66</f>
        <v>428.2</v>
      </c>
      <c r="H67" s="20">
        <f>H63+H66</f>
        <v>0</v>
      </c>
      <c r="I67" s="20">
        <f>I63+I66</f>
        <v>0</v>
      </c>
      <c r="J67" s="20">
        <f>J63+J66</f>
        <v>428.2</v>
      </c>
      <c r="K67" s="20">
        <f>K63+K66</f>
        <v>0</v>
      </c>
    </row>
    <row r="68" spans="1:11" ht="33" customHeight="1">
      <c r="A68" s="23" t="s">
        <v>27</v>
      </c>
      <c r="B68" s="26" t="s">
        <v>28</v>
      </c>
      <c r="C68" s="29">
        <v>43831</v>
      </c>
      <c r="D68" s="29">
        <v>46022</v>
      </c>
      <c r="E68" s="23">
        <v>2020</v>
      </c>
      <c r="F68" s="14" t="s">
        <v>29</v>
      </c>
      <c r="G68" s="18">
        <f>H68+I68+J68+K68</f>
        <v>1029.519</v>
      </c>
      <c r="H68" s="21">
        <v>0</v>
      </c>
      <c r="I68" s="21">
        <v>1.019</v>
      </c>
      <c r="J68" s="21">
        <v>1028.5</v>
      </c>
      <c r="K68" s="21">
        <v>0</v>
      </c>
    </row>
    <row r="69" spans="1:11" ht="33" customHeight="1">
      <c r="A69" s="24"/>
      <c r="B69" s="27"/>
      <c r="C69" s="30"/>
      <c r="D69" s="30"/>
      <c r="E69" s="24"/>
      <c r="F69" s="14" t="s">
        <v>5</v>
      </c>
      <c r="G69" s="18">
        <f>H69+I69+J69+K69</f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 ht="33" customHeight="1">
      <c r="A70" s="24"/>
      <c r="B70" s="27"/>
      <c r="C70" s="31"/>
      <c r="D70" s="31"/>
      <c r="E70" s="25"/>
      <c r="F70" s="15" t="s">
        <v>6</v>
      </c>
      <c r="G70" s="19">
        <f>G68+G69</f>
        <v>1029.519</v>
      </c>
      <c r="H70" s="19">
        <f>H68+H69</f>
        <v>0</v>
      </c>
      <c r="I70" s="19">
        <f>I68+I69</f>
        <v>1.019</v>
      </c>
      <c r="J70" s="19">
        <f>J68+J69</f>
        <v>1028.5</v>
      </c>
      <c r="K70" s="19">
        <f>K68+K69</f>
        <v>0</v>
      </c>
    </row>
    <row r="71" spans="1:11" ht="33" customHeight="1">
      <c r="A71" s="24"/>
      <c r="B71" s="27"/>
      <c r="C71" s="29">
        <v>44197</v>
      </c>
      <c r="D71" s="29">
        <v>46022</v>
      </c>
      <c r="E71" s="23">
        <v>2021</v>
      </c>
      <c r="F71" s="14" t="s">
        <v>29</v>
      </c>
      <c r="G71" s="18">
        <f>H71+I71+J71+K71</f>
        <v>916.6</v>
      </c>
      <c r="H71" s="21">
        <v>0</v>
      </c>
      <c r="I71" s="21">
        <v>0</v>
      </c>
      <c r="J71" s="21">
        <v>916.6</v>
      </c>
      <c r="K71" s="21">
        <v>0</v>
      </c>
    </row>
    <row r="72" spans="1:11" ht="33" customHeight="1">
      <c r="A72" s="24"/>
      <c r="B72" s="27"/>
      <c r="C72" s="30"/>
      <c r="D72" s="30"/>
      <c r="E72" s="24"/>
      <c r="F72" s="14" t="s">
        <v>5</v>
      </c>
      <c r="G72" s="18">
        <f>H72+I72+J72+K72</f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ht="33" customHeight="1">
      <c r="A73" s="25"/>
      <c r="B73" s="28"/>
      <c r="C73" s="31"/>
      <c r="D73" s="31"/>
      <c r="E73" s="25"/>
      <c r="F73" s="15" t="s">
        <v>6</v>
      </c>
      <c r="G73" s="19">
        <f>G71+G72</f>
        <v>916.6</v>
      </c>
      <c r="H73" s="19">
        <f>H71+H72</f>
        <v>0</v>
      </c>
      <c r="I73" s="19">
        <f>I71+I72</f>
        <v>0</v>
      </c>
      <c r="J73" s="19">
        <f>J71+J72</f>
        <v>916.6</v>
      </c>
      <c r="K73" s="19">
        <f>K71+K72</f>
        <v>0</v>
      </c>
    </row>
    <row r="74" spans="1:11" ht="33" customHeight="1">
      <c r="A74" s="6" t="s">
        <v>4</v>
      </c>
      <c r="B74" s="17"/>
      <c r="C74" s="8">
        <v>43831</v>
      </c>
      <c r="D74" s="8">
        <v>46022</v>
      </c>
      <c r="E74" s="9"/>
      <c r="F74" s="9"/>
      <c r="G74" s="20">
        <f>G73+G70</f>
        <v>1946.1190000000001</v>
      </c>
      <c r="H74" s="20">
        <f>H73+H70</f>
        <v>0</v>
      </c>
      <c r="I74" s="20">
        <f>I73+I70</f>
        <v>1.019</v>
      </c>
      <c r="J74" s="20">
        <f>J73+J70</f>
        <v>1945.1</v>
      </c>
      <c r="K74" s="20">
        <f>K73+K70</f>
        <v>0</v>
      </c>
    </row>
    <row r="75" spans="1:11" ht="49.5" customHeight="1">
      <c r="A75" s="12" t="s">
        <v>25</v>
      </c>
      <c r="B75" s="13" t="s">
        <v>26</v>
      </c>
      <c r="C75" s="5">
        <v>44197</v>
      </c>
      <c r="D75" s="5">
        <v>46022</v>
      </c>
      <c r="E75" s="14">
        <v>2021</v>
      </c>
      <c r="F75" s="14" t="s">
        <v>5</v>
      </c>
      <c r="G75" s="21">
        <f>H75+I75+J75+K75</f>
        <v>0</v>
      </c>
      <c r="H75" s="21">
        <f>H77+H80</f>
        <v>0</v>
      </c>
      <c r="I75" s="21">
        <v>0</v>
      </c>
      <c r="J75" s="21">
        <v>0</v>
      </c>
      <c r="K75" s="21">
        <v>0</v>
      </c>
    </row>
    <row r="76" spans="1:11" ht="33" customHeight="1">
      <c r="A76" s="6" t="s">
        <v>4</v>
      </c>
      <c r="B76" s="17"/>
      <c r="C76" s="8">
        <v>44197</v>
      </c>
      <c r="D76" s="8">
        <v>46022</v>
      </c>
      <c r="E76" s="9"/>
      <c r="F76" s="9"/>
      <c r="G76" s="20">
        <f>G75</f>
        <v>0</v>
      </c>
      <c r="H76" s="20">
        <f>H75</f>
        <v>0</v>
      </c>
      <c r="I76" s="20">
        <f>I75</f>
        <v>0</v>
      </c>
      <c r="J76" s="20">
        <f>J75</f>
        <v>0</v>
      </c>
      <c r="K76" s="20">
        <f>K75</f>
        <v>0</v>
      </c>
    </row>
    <row r="77" spans="1:11" ht="39.75" customHeight="1">
      <c r="A77" s="32" t="s">
        <v>24</v>
      </c>
      <c r="B77" s="26" t="s">
        <v>15</v>
      </c>
      <c r="C77" s="5">
        <v>43831</v>
      </c>
      <c r="D77" s="5">
        <v>46022</v>
      </c>
      <c r="E77" s="2">
        <v>2020</v>
      </c>
      <c r="F77" s="14" t="s">
        <v>17</v>
      </c>
      <c r="G77" s="18">
        <f>H77+I77+J77+K77</f>
        <v>63913.50589</v>
      </c>
      <c r="H77" s="18">
        <f aca="true" t="shared" si="3" ref="H77:K78">H83+H88+H97+H100</f>
        <v>0</v>
      </c>
      <c r="I77" s="18">
        <f t="shared" si="3"/>
        <v>36933.3</v>
      </c>
      <c r="J77" s="18">
        <f t="shared" si="3"/>
        <v>25980.20589</v>
      </c>
      <c r="K77" s="18">
        <f t="shared" si="3"/>
        <v>1000</v>
      </c>
    </row>
    <row r="78" spans="1:11" ht="39.75" customHeight="1">
      <c r="A78" s="33"/>
      <c r="B78" s="27"/>
      <c r="C78" s="29">
        <v>44197</v>
      </c>
      <c r="D78" s="29">
        <v>46022</v>
      </c>
      <c r="E78" s="23">
        <v>2021</v>
      </c>
      <c r="F78" s="14" t="s">
        <v>17</v>
      </c>
      <c r="G78" s="18">
        <f>H78+I78+J78+K78</f>
        <v>59626.86383</v>
      </c>
      <c r="H78" s="18">
        <f t="shared" si="3"/>
        <v>0</v>
      </c>
      <c r="I78" s="18">
        <f t="shared" si="3"/>
        <v>28643.49114</v>
      </c>
      <c r="J78" s="18">
        <f t="shared" si="3"/>
        <v>29983.37269</v>
      </c>
      <c r="K78" s="18">
        <f t="shared" si="3"/>
        <v>1000</v>
      </c>
    </row>
    <row r="79" spans="1:11" ht="39.75" customHeight="1">
      <c r="A79" s="33"/>
      <c r="B79" s="27"/>
      <c r="C79" s="30"/>
      <c r="D79" s="30"/>
      <c r="E79" s="24"/>
      <c r="F79" s="14" t="s">
        <v>18</v>
      </c>
      <c r="G79" s="18">
        <f>H79+I79+J79+K79</f>
        <v>18383.5</v>
      </c>
      <c r="H79" s="18">
        <f>H85+H102</f>
        <v>0</v>
      </c>
      <c r="I79" s="18">
        <f>I85+I102</f>
        <v>0</v>
      </c>
      <c r="J79" s="18">
        <f>J85+J102</f>
        <v>18383.5</v>
      </c>
      <c r="K79" s="18">
        <f>K85+K90+K102</f>
        <v>0</v>
      </c>
    </row>
    <row r="80" spans="1:11" ht="36.75" customHeight="1">
      <c r="A80" s="33"/>
      <c r="B80" s="27"/>
      <c r="C80" s="30"/>
      <c r="D80" s="30"/>
      <c r="E80" s="24"/>
      <c r="F80" s="2" t="s">
        <v>5</v>
      </c>
      <c r="G80" s="18">
        <f>H80+I80+J80+K80</f>
        <v>15.975</v>
      </c>
      <c r="H80" s="18">
        <f>H103</f>
        <v>0</v>
      </c>
      <c r="I80" s="18">
        <f>I103</f>
        <v>0</v>
      </c>
      <c r="J80" s="18">
        <f>J103</f>
        <v>15.975</v>
      </c>
      <c r="K80" s="18">
        <f>K87+K91+K100+K103</f>
        <v>0</v>
      </c>
    </row>
    <row r="81" spans="1:11" ht="35.25" customHeight="1">
      <c r="A81" s="34"/>
      <c r="B81" s="28"/>
      <c r="C81" s="31"/>
      <c r="D81" s="31"/>
      <c r="E81" s="25"/>
      <c r="F81" s="15" t="s">
        <v>6</v>
      </c>
      <c r="G81" s="19">
        <f>G79+G80+G78</f>
        <v>78026.33883</v>
      </c>
      <c r="H81" s="19">
        <f>H79+H80+H78</f>
        <v>0</v>
      </c>
      <c r="I81" s="19">
        <f>I79+I80+I78</f>
        <v>28643.49114</v>
      </c>
      <c r="J81" s="19">
        <f>J79+J80+J78</f>
        <v>48382.847689999995</v>
      </c>
      <c r="K81" s="19">
        <f>K79+K80+K78</f>
        <v>1000</v>
      </c>
    </row>
    <row r="82" spans="1:11" ht="33" customHeight="1">
      <c r="A82" s="6" t="s">
        <v>4</v>
      </c>
      <c r="B82" s="7"/>
      <c r="C82" s="8">
        <v>43831</v>
      </c>
      <c r="D82" s="8">
        <v>46022</v>
      </c>
      <c r="E82" s="9"/>
      <c r="F82" s="9"/>
      <c r="G82" s="20">
        <f>G77+G81</f>
        <v>141939.84472</v>
      </c>
      <c r="H82" s="20">
        <f>H77+H81</f>
        <v>0</v>
      </c>
      <c r="I82" s="20">
        <f>I77+I81</f>
        <v>65576.79114</v>
      </c>
      <c r="J82" s="20">
        <f>J77+J81</f>
        <v>74363.05357999999</v>
      </c>
      <c r="K82" s="20">
        <f>K77+K81</f>
        <v>2000</v>
      </c>
    </row>
    <row r="83" spans="1:11" ht="33" customHeight="1">
      <c r="A83" s="23" t="s">
        <v>22</v>
      </c>
      <c r="B83" s="26" t="s">
        <v>23</v>
      </c>
      <c r="C83" s="5">
        <v>43831</v>
      </c>
      <c r="D83" s="5">
        <v>46022</v>
      </c>
      <c r="E83" s="14">
        <v>2020</v>
      </c>
      <c r="F83" s="14" t="s">
        <v>17</v>
      </c>
      <c r="G83" s="18">
        <f>H83+I83+J83+K83</f>
        <v>19245.81589</v>
      </c>
      <c r="H83" s="21">
        <v>0</v>
      </c>
      <c r="I83" s="21">
        <v>0</v>
      </c>
      <c r="J83" s="21">
        <v>19245.81589</v>
      </c>
      <c r="K83" s="21">
        <v>0</v>
      </c>
    </row>
    <row r="84" spans="1:11" ht="33" customHeight="1">
      <c r="A84" s="24"/>
      <c r="B84" s="27"/>
      <c r="C84" s="29">
        <v>44197</v>
      </c>
      <c r="D84" s="29">
        <v>46022</v>
      </c>
      <c r="E84" s="23">
        <v>2021</v>
      </c>
      <c r="F84" s="14" t="s">
        <v>17</v>
      </c>
      <c r="G84" s="18">
        <f>H84+I84+J84+K84</f>
        <v>20877.35109</v>
      </c>
      <c r="H84" s="21">
        <v>0</v>
      </c>
      <c r="I84" s="21">
        <v>0</v>
      </c>
      <c r="J84" s="21">
        <v>20877.35109</v>
      </c>
      <c r="K84" s="21">
        <v>0</v>
      </c>
    </row>
    <row r="85" spans="1:11" ht="33" customHeight="1">
      <c r="A85" s="24"/>
      <c r="B85" s="27"/>
      <c r="C85" s="30"/>
      <c r="D85" s="30"/>
      <c r="E85" s="24"/>
      <c r="F85" s="14" t="s">
        <v>18</v>
      </c>
      <c r="G85" s="18">
        <f>H85+I85+J85+K85</f>
        <v>17803.5</v>
      </c>
      <c r="H85" s="21">
        <v>0</v>
      </c>
      <c r="I85" s="21">
        <v>0</v>
      </c>
      <c r="J85" s="21">
        <v>17803.5</v>
      </c>
      <c r="K85" s="21">
        <v>0</v>
      </c>
    </row>
    <row r="86" spans="1:11" ht="33" customHeight="1">
      <c r="A86" s="25"/>
      <c r="B86" s="28"/>
      <c r="C86" s="31"/>
      <c r="D86" s="31"/>
      <c r="E86" s="25"/>
      <c r="F86" s="15" t="s">
        <v>6</v>
      </c>
      <c r="G86" s="19">
        <f>G84+G85</f>
        <v>38680.85109</v>
      </c>
      <c r="H86" s="19">
        <f>H84+H85</f>
        <v>0</v>
      </c>
      <c r="I86" s="19">
        <f>I84+I85</f>
        <v>0</v>
      </c>
      <c r="J86" s="19">
        <f>J84+J85</f>
        <v>38680.85109</v>
      </c>
      <c r="K86" s="19">
        <f>K84+K85</f>
        <v>0</v>
      </c>
    </row>
    <row r="87" spans="1:11" ht="33" customHeight="1">
      <c r="A87" s="6" t="s">
        <v>4</v>
      </c>
      <c r="B87" s="7"/>
      <c r="C87" s="8">
        <v>43831</v>
      </c>
      <c r="D87" s="8">
        <v>46022</v>
      </c>
      <c r="E87" s="9"/>
      <c r="F87" s="9"/>
      <c r="G87" s="20">
        <f>G83+G86</f>
        <v>57926.666979999995</v>
      </c>
      <c r="H87" s="20">
        <f>H83+H86</f>
        <v>0</v>
      </c>
      <c r="I87" s="20">
        <f>I83+I86</f>
        <v>0</v>
      </c>
      <c r="J87" s="20">
        <f>J83+J86</f>
        <v>57926.666979999995</v>
      </c>
      <c r="K87" s="20">
        <f>K83+K86</f>
        <v>0</v>
      </c>
    </row>
    <row r="88" spans="1:11" ht="33" customHeight="1">
      <c r="A88" s="23" t="s">
        <v>44</v>
      </c>
      <c r="B88" s="26" t="s">
        <v>21</v>
      </c>
      <c r="C88" s="5">
        <v>43831</v>
      </c>
      <c r="D88" s="5">
        <v>46022</v>
      </c>
      <c r="E88" s="14">
        <v>2020</v>
      </c>
      <c r="F88" s="14" t="s">
        <v>17</v>
      </c>
      <c r="G88" s="18">
        <f>H88+I88+J88+K88</f>
        <v>42510.200000000004</v>
      </c>
      <c r="H88" s="18">
        <f aca="true" t="shared" si="4" ref="H88:K89">H91+H94</f>
        <v>0</v>
      </c>
      <c r="I88" s="18">
        <f t="shared" si="4"/>
        <v>36933.3</v>
      </c>
      <c r="J88" s="18">
        <f t="shared" si="4"/>
        <v>5576.9</v>
      </c>
      <c r="K88" s="18">
        <f t="shared" si="4"/>
        <v>0</v>
      </c>
    </row>
    <row r="89" spans="1:11" ht="33" customHeight="1">
      <c r="A89" s="24"/>
      <c r="B89" s="27"/>
      <c r="C89" s="5">
        <v>44197</v>
      </c>
      <c r="D89" s="5">
        <v>46022</v>
      </c>
      <c r="E89" s="14">
        <v>2021</v>
      </c>
      <c r="F89" s="14" t="s">
        <v>17</v>
      </c>
      <c r="G89" s="18">
        <f>H89+I89+J89+K89</f>
        <v>36911.812739999994</v>
      </c>
      <c r="H89" s="18">
        <f t="shared" si="4"/>
        <v>0</v>
      </c>
      <c r="I89" s="18">
        <f t="shared" si="4"/>
        <v>28643.49114</v>
      </c>
      <c r="J89" s="18">
        <f t="shared" si="4"/>
        <v>8268.3216</v>
      </c>
      <c r="K89" s="18">
        <f t="shared" si="4"/>
        <v>0</v>
      </c>
    </row>
    <row r="90" spans="1:11" ht="33" customHeight="1">
      <c r="A90" s="16"/>
      <c r="B90" s="17"/>
      <c r="C90" s="8">
        <v>43831</v>
      </c>
      <c r="D90" s="8">
        <v>46022</v>
      </c>
      <c r="E90" s="9"/>
      <c r="F90" s="9"/>
      <c r="G90" s="20">
        <f>G88+G89</f>
        <v>79422.01274</v>
      </c>
      <c r="H90" s="20">
        <f>H88+H89</f>
        <v>0</v>
      </c>
      <c r="I90" s="20">
        <f>I88+I89</f>
        <v>65576.79114</v>
      </c>
      <c r="J90" s="20">
        <f>J88+J89</f>
        <v>13845.221599999999</v>
      </c>
      <c r="K90" s="20">
        <f>K88+K89</f>
        <v>0</v>
      </c>
    </row>
    <row r="91" spans="1:11" ht="42" customHeight="1">
      <c r="A91" s="23" t="s">
        <v>45</v>
      </c>
      <c r="B91" s="26" t="s">
        <v>21</v>
      </c>
      <c r="C91" s="5">
        <v>43831</v>
      </c>
      <c r="D91" s="5">
        <v>46022</v>
      </c>
      <c r="E91" s="14">
        <v>2020</v>
      </c>
      <c r="F91" s="14" t="s">
        <v>17</v>
      </c>
      <c r="G91" s="18">
        <f>H91+I91+J91+K91</f>
        <v>41969.700000000004</v>
      </c>
      <c r="H91" s="21">
        <v>0</v>
      </c>
      <c r="I91" s="21">
        <v>36933.3</v>
      </c>
      <c r="J91" s="21">
        <v>5036.4</v>
      </c>
      <c r="K91" s="21">
        <v>0</v>
      </c>
    </row>
    <row r="92" spans="1:11" ht="41.25" customHeight="1">
      <c r="A92" s="24"/>
      <c r="B92" s="27"/>
      <c r="C92" s="5">
        <v>44197</v>
      </c>
      <c r="D92" s="5">
        <v>46022</v>
      </c>
      <c r="E92" s="14">
        <v>2021</v>
      </c>
      <c r="F92" s="14" t="s">
        <v>17</v>
      </c>
      <c r="G92" s="18">
        <f>H92+I92+J92+K92</f>
        <v>32549.421749999998</v>
      </c>
      <c r="H92" s="21">
        <v>0</v>
      </c>
      <c r="I92" s="21">
        <v>28643.49114</v>
      </c>
      <c r="J92" s="21">
        <v>3905.93061</v>
      </c>
      <c r="K92" s="21">
        <v>0</v>
      </c>
    </row>
    <row r="93" spans="1:11" ht="33" customHeight="1">
      <c r="A93" s="16"/>
      <c r="B93" s="17"/>
      <c r="C93" s="8">
        <v>43831</v>
      </c>
      <c r="D93" s="8">
        <v>46022</v>
      </c>
      <c r="E93" s="9"/>
      <c r="F93" s="9"/>
      <c r="G93" s="20">
        <f>G91+G92</f>
        <v>74519.12175</v>
      </c>
      <c r="H93" s="20">
        <f>H91+H92</f>
        <v>0</v>
      </c>
      <c r="I93" s="20">
        <f>I91+I92</f>
        <v>65576.79114</v>
      </c>
      <c r="J93" s="20">
        <f>J91+J92</f>
        <v>8942.330609999999</v>
      </c>
      <c r="K93" s="20">
        <f>K91+K92</f>
        <v>0</v>
      </c>
    </row>
    <row r="94" spans="1:11" ht="40.5" customHeight="1">
      <c r="A94" s="23" t="s">
        <v>46</v>
      </c>
      <c r="B94" s="26" t="s">
        <v>21</v>
      </c>
      <c r="C94" s="5">
        <v>43831</v>
      </c>
      <c r="D94" s="5">
        <v>46022</v>
      </c>
      <c r="E94" s="14">
        <v>2020</v>
      </c>
      <c r="F94" s="14" t="s">
        <v>17</v>
      </c>
      <c r="G94" s="18">
        <f>H94+I94+J94+K94</f>
        <v>540.5</v>
      </c>
      <c r="H94" s="21">
        <v>0</v>
      </c>
      <c r="I94" s="21">
        <v>0</v>
      </c>
      <c r="J94" s="21">
        <v>540.5</v>
      </c>
      <c r="K94" s="21">
        <v>0</v>
      </c>
    </row>
    <row r="95" spans="1:11" ht="42" customHeight="1">
      <c r="A95" s="24"/>
      <c r="B95" s="27"/>
      <c r="C95" s="5">
        <v>44197</v>
      </c>
      <c r="D95" s="5">
        <v>46022</v>
      </c>
      <c r="E95" s="14">
        <v>2021</v>
      </c>
      <c r="F95" s="14" t="s">
        <v>17</v>
      </c>
      <c r="G95" s="18">
        <f>H95+I95+J95+K95</f>
        <v>4362.39099</v>
      </c>
      <c r="H95" s="21">
        <v>0</v>
      </c>
      <c r="I95" s="21">
        <v>0</v>
      </c>
      <c r="J95" s="21">
        <v>4362.39099</v>
      </c>
      <c r="K95" s="21">
        <v>0</v>
      </c>
    </row>
    <row r="96" spans="1:11" ht="33" customHeight="1">
      <c r="A96" s="16"/>
      <c r="B96" s="17"/>
      <c r="C96" s="8">
        <v>43831</v>
      </c>
      <c r="D96" s="8">
        <v>46022</v>
      </c>
      <c r="E96" s="9"/>
      <c r="F96" s="9"/>
      <c r="G96" s="20">
        <f>G94+G95</f>
        <v>4902.89099</v>
      </c>
      <c r="H96" s="20">
        <f>H94+H95</f>
        <v>0</v>
      </c>
      <c r="I96" s="20">
        <f>I94+I95</f>
        <v>0</v>
      </c>
      <c r="J96" s="20">
        <f>J94+J95</f>
        <v>4902.89099</v>
      </c>
      <c r="K96" s="20">
        <f>K94+K95</f>
        <v>0</v>
      </c>
    </row>
    <row r="97" spans="1:11" ht="85.5" customHeight="1">
      <c r="A97" s="23" t="s">
        <v>47</v>
      </c>
      <c r="B97" s="26" t="s">
        <v>20</v>
      </c>
      <c r="C97" s="5">
        <v>43831</v>
      </c>
      <c r="D97" s="5">
        <v>46022</v>
      </c>
      <c r="E97" s="14">
        <v>2020</v>
      </c>
      <c r="F97" s="14" t="s">
        <v>17</v>
      </c>
      <c r="G97" s="18">
        <f>H97+I97+J97+K97</f>
        <v>1000</v>
      </c>
      <c r="H97" s="21">
        <v>0</v>
      </c>
      <c r="I97" s="21">
        <v>0</v>
      </c>
      <c r="J97" s="21">
        <v>0</v>
      </c>
      <c r="K97" s="21">
        <v>1000</v>
      </c>
    </row>
    <row r="98" spans="1:11" ht="88.5" customHeight="1">
      <c r="A98" s="24"/>
      <c r="B98" s="27"/>
      <c r="C98" s="5">
        <v>44197</v>
      </c>
      <c r="D98" s="5">
        <v>46022</v>
      </c>
      <c r="E98" s="14">
        <v>2021</v>
      </c>
      <c r="F98" s="14" t="s">
        <v>17</v>
      </c>
      <c r="G98" s="18">
        <f>H98+I98+J98+K98</f>
        <v>1000</v>
      </c>
      <c r="H98" s="21">
        <v>0</v>
      </c>
      <c r="I98" s="21">
        <v>0</v>
      </c>
      <c r="J98" s="21">
        <v>0</v>
      </c>
      <c r="K98" s="21">
        <v>1000</v>
      </c>
    </row>
    <row r="99" spans="1:11" ht="33" customHeight="1">
      <c r="A99" s="16"/>
      <c r="B99" s="17"/>
      <c r="C99" s="8">
        <v>43831</v>
      </c>
      <c r="D99" s="8">
        <v>46022</v>
      </c>
      <c r="E99" s="9"/>
      <c r="F99" s="9"/>
      <c r="G99" s="20">
        <f>G97+G98</f>
        <v>2000</v>
      </c>
      <c r="H99" s="20">
        <f>H97+H98</f>
        <v>0</v>
      </c>
      <c r="I99" s="20">
        <f>I97+I98</f>
        <v>0</v>
      </c>
      <c r="J99" s="20">
        <f>J97+J98</f>
        <v>0</v>
      </c>
      <c r="K99" s="20">
        <f>K97+K98</f>
        <v>2000</v>
      </c>
    </row>
    <row r="100" spans="1:11" ht="33" customHeight="1">
      <c r="A100" s="23" t="s">
        <v>16</v>
      </c>
      <c r="B100" s="26" t="s">
        <v>15</v>
      </c>
      <c r="C100" s="5">
        <v>43831</v>
      </c>
      <c r="D100" s="5">
        <v>46022</v>
      </c>
      <c r="E100" s="2">
        <v>2020</v>
      </c>
      <c r="F100" s="14" t="s">
        <v>17</v>
      </c>
      <c r="G100" s="18">
        <f>H100+I100+J100+K100</f>
        <v>1157.49</v>
      </c>
      <c r="H100" s="21">
        <v>0</v>
      </c>
      <c r="I100" s="21">
        <v>0</v>
      </c>
      <c r="J100" s="21">
        <v>1157.49</v>
      </c>
      <c r="K100" s="21">
        <v>0</v>
      </c>
    </row>
    <row r="101" spans="1:11" ht="33" customHeight="1">
      <c r="A101" s="24"/>
      <c r="B101" s="27"/>
      <c r="C101" s="29">
        <v>44197</v>
      </c>
      <c r="D101" s="29">
        <v>46022</v>
      </c>
      <c r="E101" s="23">
        <v>2021</v>
      </c>
      <c r="F101" s="14" t="s">
        <v>17</v>
      </c>
      <c r="G101" s="18">
        <f>H101+I101+J101+K101</f>
        <v>837.7</v>
      </c>
      <c r="H101" s="21">
        <v>0</v>
      </c>
      <c r="I101" s="21">
        <v>0</v>
      </c>
      <c r="J101" s="21">
        <v>837.7</v>
      </c>
      <c r="K101" s="21">
        <v>0</v>
      </c>
    </row>
    <row r="102" spans="1:11" ht="33" customHeight="1">
      <c r="A102" s="24"/>
      <c r="B102" s="27"/>
      <c r="C102" s="30"/>
      <c r="D102" s="30"/>
      <c r="E102" s="24"/>
      <c r="F102" s="14" t="s">
        <v>18</v>
      </c>
      <c r="G102" s="18">
        <f>H102+I102+J102+K102</f>
        <v>580</v>
      </c>
      <c r="H102" s="21">
        <v>0</v>
      </c>
      <c r="I102" s="21">
        <v>0</v>
      </c>
      <c r="J102" s="21">
        <v>580</v>
      </c>
      <c r="K102" s="21">
        <v>0</v>
      </c>
    </row>
    <row r="103" spans="1:11" ht="44.25" customHeight="1">
      <c r="A103" s="24"/>
      <c r="B103" s="27"/>
      <c r="C103" s="30"/>
      <c r="D103" s="30"/>
      <c r="E103" s="24"/>
      <c r="F103" s="14" t="s">
        <v>5</v>
      </c>
      <c r="G103" s="18">
        <f>H103+I103+J103+K103</f>
        <v>15.975</v>
      </c>
      <c r="H103" s="21">
        <v>0</v>
      </c>
      <c r="I103" s="21">
        <v>0</v>
      </c>
      <c r="J103" s="21">
        <v>15.975</v>
      </c>
      <c r="K103" s="21">
        <v>0</v>
      </c>
    </row>
    <row r="104" spans="1:11" ht="44.25" customHeight="1">
      <c r="A104" s="25"/>
      <c r="B104" s="28"/>
      <c r="C104" s="31"/>
      <c r="D104" s="31"/>
      <c r="E104" s="25"/>
      <c r="F104" s="15" t="s">
        <v>6</v>
      </c>
      <c r="G104" s="19">
        <f>G102+G103+G101</f>
        <v>1433.6750000000002</v>
      </c>
      <c r="H104" s="19">
        <f>H102+H103+H101</f>
        <v>0</v>
      </c>
      <c r="I104" s="19">
        <f>I102+I103+I101</f>
        <v>0</v>
      </c>
      <c r="J104" s="19">
        <f>J102+J103+J101</f>
        <v>1433.6750000000002</v>
      </c>
      <c r="K104" s="19">
        <f>K102+K103+K101</f>
        <v>0</v>
      </c>
    </row>
    <row r="105" spans="1:11" ht="33" customHeight="1">
      <c r="A105" s="6" t="s">
        <v>4</v>
      </c>
      <c r="B105" s="7"/>
      <c r="C105" s="8">
        <v>43831</v>
      </c>
      <c r="D105" s="8">
        <v>46022</v>
      </c>
      <c r="E105" s="9"/>
      <c r="F105" s="9"/>
      <c r="G105" s="20">
        <f>G100+G104</f>
        <v>2591.165</v>
      </c>
      <c r="H105" s="20">
        <f>H100+H104</f>
        <v>0</v>
      </c>
      <c r="I105" s="20">
        <f>I100+I104</f>
        <v>0</v>
      </c>
      <c r="J105" s="20">
        <f>J100+J104</f>
        <v>2591.165</v>
      </c>
      <c r="K105" s="20">
        <f>K100+K104</f>
        <v>0</v>
      </c>
    </row>
  </sheetData>
  <sheetProtection/>
  <mergeCells count="101">
    <mergeCell ref="B9:B17"/>
    <mergeCell ref="B31:B32"/>
    <mergeCell ref="D13:D17"/>
    <mergeCell ref="E13:E17"/>
    <mergeCell ref="C26:C28"/>
    <mergeCell ref="D26:D28"/>
    <mergeCell ref="A5:A7"/>
    <mergeCell ref="F5:K5"/>
    <mergeCell ref="C6:C7"/>
    <mergeCell ref="D6:D7"/>
    <mergeCell ref="F6:F7"/>
    <mergeCell ref="H6:H7"/>
    <mergeCell ref="G6:G7"/>
    <mergeCell ref="C5:D5"/>
    <mergeCell ref="J6:J7"/>
    <mergeCell ref="B5:B7"/>
    <mergeCell ref="A9:A17"/>
    <mergeCell ref="D19:D21"/>
    <mergeCell ref="C9:C12"/>
    <mergeCell ref="D9:D12"/>
    <mergeCell ref="A3:K3"/>
    <mergeCell ref="A4:K4"/>
    <mergeCell ref="E9:E12"/>
    <mergeCell ref="I6:I7"/>
    <mergeCell ref="K6:K7"/>
    <mergeCell ref="C13:C17"/>
    <mergeCell ref="A19:A24"/>
    <mergeCell ref="C22:C24"/>
    <mergeCell ref="D22:D24"/>
    <mergeCell ref="B19:B24"/>
    <mergeCell ref="C19:C21"/>
    <mergeCell ref="B37:B38"/>
    <mergeCell ref="A34:A35"/>
    <mergeCell ref="B34:B35"/>
    <mergeCell ref="B26:B29"/>
    <mergeCell ref="A26:A29"/>
    <mergeCell ref="A40:A41"/>
    <mergeCell ref="A31:A32"/>
    <mergeCell ref="A37:A38"/>
    <mergeCell ref="B40:B41"/>
    <mergeCell ref="D54:D56"/>
    <mergeCell ref="E54:E56"/>
    <mergeCell ref="A43:A44"/>
    <mergeCell ref="B43:B44"/>
    <mergeCell ref="A51:A52"/>
    <mergeCell ref="B51:B52"/>
    <mergeCell ref="E71:E73"/>
    <mergeCell ref="C68:C70"/>
    <mergeCell ref="C57:C59"/>
    <mergeCell ref="A61:A66"/>
    <mergeCell ref="B61:B66"/>
    <mergeCell ref="B54:B59"/>
    <mergeCell ref="E57:E59"/>
    <mergeCell ref="C54:C56"/>
    <mergeCell ref="A54:A59"/>
    <mergeCell ref="D64:D66"/>
    <mergeCell ref="J1:K2"/>
    <mergeCell ref="D57:D59"/>
    <mergeCell ref="C61:C63"/>
    <mergeCell ref="D61:D63"/>
    <mergeCell ref="E61:E63"/>
    <mergeCell ref="E68:E70"/>
    <mergeCell ref="E26:E28"/>
    <mergeCell ref="E19:E21"/>
    <mergeCell ref="E22:E24"/>
    <mergeCell ref="E5:E7"/>
    <mergeCell ref="E64:E66"/>
    <mergeCell ref="C64:C66"/>
    <mergeCell ref="E78:E81"/>
    <mergeCell ref="A46:A49"/>
    <mergeCell ref="B46:B49"/>
    <mergeCell ref="C47:C49"/>
    <mergeCell ref="D47:D49"/>
    <mergeCell ref="E47:E49"/>
    <mergeCell ref="A77:A81"/>
    <mergeCell ref="C71:C73"/>
    <mergeCell ref="D71:D73"/>
    <mergeCell ref="A68:A73"/>
    <mergeCell ref="B68:B73"/>
    <mergeCell ref="C78:C81"/>
    <mergeCell ref="D78:D81"/>
    <mergeCell ref="D68:D70"/>
    <mergeCell ref="B77:B81"/>
    <mergeCell ref="A100:A104"/>
    <mergeCell ref="B100:B104"/>
    <mergeCell ref="C101:C104"/>
    <mergeCell ref="D101:D104"/>
    <mergeCell ref="B88:B89"/>
    <mergeCell ref="B97:B98"/>
    <mergeCell ref="A94:A95"/>
    <mergeCell ref="B94:B95"/>
    <mergeCell ref="E101:E104"/>
    <mergeCell ref="A83:A86"/>
    <mergeCell ref="B83:B86"/>
    <mergeCell ref="C84:C86"/>
    <mergeCell ref="D84:D86"/>
    <mergeCell ref="E84:E86"/>
    <mergeCell ref="A97:A98"/>
    <mergeCell ref="A91:A92"/>
    <mergeCell ref="B91:B92"/>
    <mergeCell ref="A88:A89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С. Лакшина</dc:creator>
  <cp:keywords/>
  <dc:description/>
  <cp:lastModifiedBy>Мурашова И.В.</cp:lastModifiedBy>
  <cp:lastPrinted>2021-12-29T11:27:45Z</cp:lastPrinted>
  <dcterms:created xsi:type="dcterms:W3CDTF">2015-06-05T18:19:34Z</dcterms:created>
  <dcterms:modified xsi:type="dcterms:W3CDTF">2021-12-29T11:27:58Z</dcterms:modified>
  <cp:category/>
  <cp:version/>
  <cp:contentType/>
  <cp:contentStatus/>
</cp:coreProperties>
</file>