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2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<sst xmlns="http://schemas.openxmlformats.org/spreadsheetml/2006/main" count="98" uniqueCount="68">
  <si>
    <t>Приложение № 1 к Программе</t>
  </si>
  <si>
    <t>ПЛАН</t>
  </si>
  <si>
    <t>реализации мероприятий муниципальной программы на 2019-2021 годы</t>
  </si>
  <si>
    <t>Наименование муниципальной программы, подпрограммы</t>
  </si>
  <si>
    <t>Ответственный исполнитель, соисполнитель, участник</t>
  </si>
  <si>
    <t>Срок реализации</t>
  </si>
  <si>
    <t>Годы реализации</t>
  </si>
  <si>
    <t>Оценка расходов (тыс. руб., в ценах соответствующих лет)</t>
  </si>
  <si>
    <t>Начало реализации</t>
  </si>
  <si>
    <t>Конец реализации</t>
  </si>
  <si>
    <t>Всего</t>
  </si>
  <si>
    <t>Федеральный бюджет</t>
  </si>
  <si>
    <t>Областной бюджет</t>
  </si>
  <si>
    <t>Бюджет СГП</t>
  </si>
  <si>
    <t>Прочие источники</t>
  </si>
  <si>
    <t>Муниципальная программа «Жилищно-коммунальное хозяйство, повышение степени благоустройства и  безопасности дорожного движения на территории Сланцевского городского поселения» на 2019-2025 годы</t>
  </si>
  <si>
    <t>Сектор коммунальной инфраструктуры  администрации Сланцевского муниципального района</t>
  </si>
  <si>
    <t>ИТОГО</t>
  </si>
  <si>
    <t>Подпрограмма 1 «Жилищно-коммунальное хозяйство»</t>
  </si>
  <si>
    <t>Сектор коммунальной инфраструктуры, сектор жилищного хозяйства  администрации Сланцевского муниципального района</t>
  </si>
  <si>
    <t>Основное мероприятие 1.1.  Субсидия на возмещение части затрат МП "ККП" при оказании банных услуг населению</t>
  </si>
  <si>
    <t>Сектор жилищного хозяйства администрации Сланцевского муниципального района</t>
  </si>
  <si>
    <t>Основное мероприятие 1.2.Актуализация схем тепло-, водоснабжения и водоотведения муниципального образования Сланцевское городское поселение Сланцевского муниципального района Ленинградской области.</t>
  </si>
  <si>
    <t>Сектор коммунальной инфраструктуры администрации Сланцевского муниципального района</t>
  </si>
  <si>
    <t>Основное мероприятие 1.3.Ремонт и строительство систем теплоснабжения</t>
  </si>
  <si>
    <t>из них:</t>
  </si>
  <si>
    <t>1.3.1. Замена тепловой трассы микрорайона Лучки по адресу: Ленинградская область, Сланцевский район, г. Сланцы, от ТК-1 до ТК-198 по ул. 1 Мая</t>
  </si>
  <si>
    <t>Основное мероприятие 1.4. Обследование и получение заключения специализированной организации о технической возможности (невозможности) проведения реконструкции многоквартирных домов с целью приспособления жилых помещений и общего имущества для обеспечения условий их доступности для инвалидов</t>
  </si>
  <si>
    <t>Сектор жилищного контроля  администрации Сланцевского муниципального района</t>
  </si>
  <si>
    <t>Итого по подпрограмме 1</t>
  </si>
  <si>
    <t>Подпрограмма 2 «Повышение степени благоустройства территории Сланцевского городского поселения»</t>
  </si>
  <si>
    <t>Сектор благоустройства и дорожного хозяйства, сектор жилищного хозяйства, сектор коммунальной инфраструктуры администрации Сланцевского муниципального района</t>
  </si>
  <si>
    <t>Основное мероприятие 2.1. Ликвидация несанкционированных свалок твердых бытовых отходов на территории Сланцевского городского поселения</t>
  </si>
  <si>
    <t>Сектор благоустройства и дорожного  хозяйства администрации Сланцевского муниципального района</t>
  </si>
  <si>
    <t>Основное мероприятие 2.2. Услуги по обращению с твердыми коммунальными отходами на территориях общего пользования, включая разработку экологических документов, определяющих класс опасности отходов</t>
  </si>
  <si>
    <t>Основное мероприятие 2.3. Содержание городского кладбища в п. Сосновка Сланцевского городского поселения</t>
  </si>
  <si>
    <t>Основное мероприятие 2.4. Содержание городского общественного туалета, расположенного по адресу г. Сланцы, ул. Ленина</t>
  </si>
  <si>
    <t>Основное мероприятие 2.5. Эксплуатационно-техническое обслуживание и содержание сетей уличного освещения Сланцевского городского поселения</t>
  </si>
  <si>
    <t>Основное мероприятие 2.6.  Уличное освещение</t>
  </si>
  <si>
    <t>Основное мероприятие 2.7. Проведение неотложных аварийно-восстановительных работ на сетях уличного освещения Сланцевского городского поселения</t>
  </si>
  <si>
    <t>Основное мероприятие 2.8. Озеленение территории, содержание свободных территорий, содержание памятных мест и мест массового отдыха жителей города (прочие мероприятия по благоустройству)</t>
  </si>
  <si>
    <t>Сектор благоустройства и дорожного  хозяйства администрации Сланцевского муниципального района,     отдел по строительству администрации Сланцевского муниципального района</t>
  </si>
  <si>
    <t>2.8.1. Благоустройство территории, прилегающей к монументальному памятнику советским воинам, павшим в боях во время Великой Отечественной войны, г. Сланцы, ул. Партизанская, 30</t>
  </si>
  <si>
    <t>Отдел по строительству администрации Сланцевского муниципального района</t>
  </si>
  <si>
    <t>2.8.2.Оборудование дет. Игровой площадки у д. 7 по ул. Шахтерской Славы</t>
  </si>
  <si>
    <t>Основное мероприятие 2.9. Обустройство остановочных павильонов</t>
  </si>
  <si>
    <t>Основное мероприятие 2.10. Субсидии на возмещение затрат организациям в связи с оказанием населению услуг общественного туалета по регулируемым ценам (тарифам), не обеспечивающим возмещение затрат</t>
  </si>
  <si>
    <t>Основное мероприятие 2.11. Канализация и очистка ливневых стоков</t>
  </si>
  <si>
    <t>Основное мероприятие 2.12. Создание и содержание  мест (площадок) накопления твердых коммунальных отходов</t>
  </si>
  <si>
    <t>Основное мероприятие 2.13. Разработка дизайн-проекта благоустройства территории</t>
  </si>
  <si>
    <t>Основное мероприятие 2.14. Обустройство уличного освещения</t>
  </si>
  <si>
    <t>Основное мероприятие 2.15.  Разработка и актуализация Генеральной схемы санитарной очистки территории Сланцевского городского поселения</t>
  </si>
  <si>
    <t>Основное мероприятие 2.16.  Реализация мероприятий в рамках областного закона от 28.12.2018 № 147-оз «О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МО ЛО»</t>
  </si>
  <si>
    <t>2.16.1. Создание мест накопления ТКО дер. Сижно, пос. Шахта № 3</t>
  </si>
  <si>
    <t>Основное мероприятие 2.17. Содержание кладбищ Сланцевского городского поселения</t>
  </si>
  <si>
    <t>Итого по подпрограмме 2</t>
  </si>
  <si>
    <t>Подпрограмма 3 «Повышение безопасности дорожного движения»</t>
  </si>
  <si>
    <t>Основное мероприятие 3.1. Выполнение работ по обслуживанию технических средств организации дорожного движения на территории Сланцевского городского поселения</t>
  </si>
  <si>
    <t>Основное мероприятие 3.2. Содержание дорог и дорожных сооружений, нанесение горизонтальной дорожной разметки, установка технических средств организации дорожного движения.</t>
  </si>
  <si>
    <t>Основное мероприятие 3.3. Разработка комплексной схемы организации дорожного движения</t>
  </si>
  <si>
    <t>Основное мероприятие 3.4. Проектирование строительства светофорного объекта</t>
  </si>
  <si>
    <t>Основное мероприятие 3.5. Разработка и актуализация проекта организации дорожного движения</t>
  </si>
  <si>
    <t>Основное мероприятие 3.6. Выполнение комплекса кадастровых работ по оформлению технических планов на автомобильные дороги</t>
  </si>
  <si>
    <t>Комитет по управлению муниципальным имуществом и земельным ресурсам администрации Сланцевского муниципального района</t>
  </si>
  <si>
    <t>Основное мероприятие 3.7. Реализация мероприятий в рамках областного закона от 28.12.2018 № 147-оз «О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МО ЛО»</t>
  </si>
  <si>
    <t>3.7.1. Снос деревьев вдоль автомобильных дорог местного значения пос. Шахта № 3</t>
  </si>
  <si>
    <t>Итого по подпрограмме 3</t>
  </si>
  <si>
    <t>(в редакции постановления администрации Сланцевского муниципального района от 23.12.2021 № 1844-п)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</si>
</sst>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00"/>
  </numFmts>
  <fonts count="45">
    <font>
      <sz val="10"/>
      <name val="Arial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i/>
      <sz val="9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1" fillId="0" borderId="0">
      <alignment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4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33" applyAlignment="1">
      <alignment wrapText="1"/>
      <protection/>
    </xf>
    <xf numFmtId="0" fontId="2" fillId="0" borderId="0" xfId="33" applyFont="1" applyAlignment="1">
      <alignment wrapText="1"/>
      <protection/>
    </xf>
    <xf numFmtId="0" fontId="1" fillId="0" borderId="0" xfId="33">
      <alignment/>
      <protection/>
    </xf>
    <xf numFmtId="0" fontId="3" fillId="33" borderId="0" xfId="33" applyFont="1" applyFill="1" applyBorder="1" applyAlignment="1">
      <alignment vertical="top" wrapText="1"/>
      <protection/>
    </xf>
    <xf numFmtId="0" fontId="3" fillId="33" borderId="0" xfId="33" applyFont="1" applyFill="1" applyBorder="1" applyAlignment="1">
      <alignment horizontal="right" vertical="center" wrapText="1"/>
      <protection/>
    </xf>
    <xf numFmtId="0" fontId="6" fillId="0" borderId="10" xfId="33" applyFont="1" applyFill="1" applyBorder="1" applyAlignment="1">
      <alignment horizontal="center" vertical="center" wrapText="1"/>
      <protection/>
    </xf>
    <xf numFmtId="0" fontId="3" fillId="0" borderId="10" xfId="33" applyFont="1" applyFill="1" applyBorder="1" applyAlignment="1">
      <alignment horizontal="center" vertical="center" wrapText="1"/>
      <protection/>
    </xf>
    <xf numFmtId="0" fontId="3" fillId="0" borderId="10" xfId="33" applyFont="1" applyFill="1" applyBorder="1" applyAlignment="1">
      <alignment vertical="top" wrapText="1"/>
      <protection/>
    </xf>
    <xf numFmtId="0" fontId="1" fillId="0" borderId="0" xfId="33" applyFill="1">
      <alignment/>
      <protection/>
    </xf>
    <xf numFmtId="0" fontId="7" fillId="0" borderId="10" xfId="33" applyFont="1" applyFill="1" applyBorder="1" applyAlignment="1">
      <alignment horizontal="center" vertical="center" wrapText="1"/>
      <protection/>
    </xf>
    <xf numFmtId="164" fontId="7" fillId="0" borderId="10" xfId="33" applyNumberFormat="1" applyFont="1" applyFill="1" applyBorder="1" applyAlignment="1">
      <alignment horizontal="center" vertical="center" shrinkToFit="1"/>
      <protection/>
    </xf>
    <xf numFmtId="0" fontId="7" fillId="34" borderId="10" xfId="33" applyFont="1" applyFill="1" applyBorder="1" applyAlignment="1">
      <alignment horizontal="center" vertical="center" wrapText="1"/>
      <protection/>
    </xf>
    <xf numFmtId="164" fontId="7" fillId="34" borderId="10" xfId="33" applyNumberFormat="1" applyFont="1" applyFill="1" applyBorder="1" applyAlignment="1">
      <alignment horizontal="center" vertical="center" shrinkToFit="1"/>
      <protection/>
    </xf>
    <xf numFmtId="164" fontId="1" fillId="0" borderId="0" xfId="33" applyNumberFormat="1" applyFill="1">
      <alignment/>
      <protection/>
    </xf>
    <xf numFmtId="0" fontId="6" fillId="0" borderId="10" xfId="33" applyFont="1" applyFill="1" applyBorder="1" applyAlignment="1">
      <alignment vertical="top" wrapText="1"/>
      <protection/>
    </xf>
    <xf numFmtId="164" fontId="3" fillId="0" borderId="10" xfId="33" applyNumberFormat="1" applyFont="1" applyFill="1" applyBorder="1" applyAlignment="1">
      <alignment horizontal="center" vertical="center" shrinkToFit="1"/>
      <protection/>
    </xf>
    <xf numFmtId="0" fontId="3" fillId="34" borderId="10" xfId="33" applyFont="1" applyFill="1" applyBorder="1" applyAlignment="1">
      <alignment horizontal="center" vertical="center" wrapText="1"/>
      <protection/>
    </xf>
    <xf numFmtId="164" fontId="3" fillId="34" borderId="10" xfId="33" applyNumberFormat="1" applyFont="1" applyFill="1" applyBorder="1" applyAlignment="1">
      <alignment horizontal="center" vertical="center" shrinkToFit="1"/>
      <protection/>
    </xf>
    <xf numFmtId="0" fontId="3" fillId="35" borderId="10" xfId="33" applyFont="1" applyFill="1" applyBorder="1" applyAlignment="1">
      <alignment horizontal="center" vertical="center" wrapText="1"/>
      <protection/>
    </xf>
    <xf numFmtId="164" fontId="3" fillId="35" borderId="10" xfId="33" applyNumberFormat="1" applyFont="1" applyFill="1" applyBorder="1" applyAlignment="1">
      <alignment horizontal="center" vertical="center" shrinkToFit="1"/>
      <protection/>
    </xf>
    <xf numFmtId="0" fontId="6" fillId="0" borderId="10" xfId="33" applyFont="1" applyFill="1" applyBorder="1" applyAlignment="1">
      <alignment horizontal="center" vertical="top" wrapText="1"/>
      <protection/>
    </xf>
    <xf numFmtId="0" fontId="10" fillId="0" borderId="10" xfId="33" applyFont="1" applyFill="1" applyBorder="1" applyAlignment="1">
      <alignment vertical="top" wrapText="1"/>
      <protection/>
    </xf>
    <xf numFmtId="0" fontId="11" fillId="0" borderId="10" xfId="33" applyFont="1" applyFill="1" applyBorder="1" applyAlignment="1">
      <alignment vertical="top" wrapText="1"/>
      <protection/>
    </xf>
    <xf numFmtId="164" fontId="11" fillId="0" borderId="10" xfId="33" applyNumberFormat="1" applyFont="1" applyFill="1" applyBorder="1" applyAlignment="1">
      <alignment vertical="top" wrapText="1"/>
      <protection/>
    </xf>
    <xf numFmtId="164" fontId="11" fillId="0" borderId="10" xfId="33" applyNumberFormat="1" applyFont="1" applyFill="1" applyBorder="1" applyAlignment="1">
      <alignment horizontal="center" vertical="center" shrinkToFit="1"/>
      <protection/>
    </xf>
    <xf numFmtId="0" fontId="12" fillId="0" borderId="0" xfId="33" applyFont="1" applyFill="1">
      <alignment/>
      <protection/>
    </xf>
    <xf numFmtId="0" fontId="3" fillId="33" borderId="0" xfId="33" applyFont="1" applyFill="1" applyBorder="1" applyAlignment="1">
      <alignment horizontal="right" vertical="center" wrapText="1"/>
      <protection/>
    </xf>
    <xf numFmtId="0" fontId="4" fillId="33" borderId="0" xfId="33" applyFont="1" applyFill="1" applyBorder="1" applyAlignment="1">
      <alignment horizontal="center" vertical="center" wrapText="1"/>
      <protection/>
    </xf>
    <xf numFmtId="0" fontId="5" fillId="33" borderId="0" xfId="33" applyFont="1" applyFill="1" applyBorder="1" applyAlignment="1">
      <alignment horizontal="center" vertical="center" wrapText="1"/>
      <protection/>
    </xf>
    <xf numFmtId="0" fontId="3" fillId="0" borderId="10" xfId="33" applyFont="1" applyFill="1" applyBorder="1" applyAlignment="1">
      <alignment vertical="center" wrapText="1"/>
      <protection/>
    </xf>
    <xf numFmtId="0" fontId="6" fillId="0" borderId="10" xfId="33" applyFont="1" applyFill="1" applyBorder="1" applyAlignment="1">
      <alignment horizontal="center" vertical="center" wrapText="1"/>
      <protection/>
    </xf>
    <xf numFmtId="0" fontId="3" fillId="0" borderId="10" xfId="33" applyFont="1" applyFill="1" applyBorder="1" applyAlignment="1">
      <alignment horizontal="center" vertical="center" wrapText="1"/>
      <protection/>
    </xf>
    <xf numFmtId="0" fontId="7" fillId="0" borderId="10" xfId="33" applyFont="1" applyFill="1" applyBorder="1" applyAlignment="1">
      <alignment horizontal="left" vertical="center" wrapText="1"/>
      <protection/>
    </xf>
    <xf numFmtId="0" fontId="8" fillId="0" borderId="10" xfId="33" applyFont="1" applyFill="1" applyBorder="1" applyAlignment="1">
      <alignment horizontal="center" vertical="center" wrapText="1"/>
      <protection/>
    </xf>
    <xf numFmtId="0" fontId="7" fillId="0" borderId="10" xfId="33" applyFont="1" applyFill="1" applyBorder="1" applyAlignment="1">
      <alignment horizontal="center" vertical="center" wrapText="1"/>
      <protection/>
    </xf>
    <xf numFmtId="0" fontId="7" fillId="0" borderId="10" xfId="33" applyFont="1" applyFill="1" applyBorder="1" applyAlignment="1">
      <alignment vertical="center" wrapText="1"/>
      <protection/>
    </xf>
    <xf numFmtId="0" fontId="7" fillId="0" borderId="11" xfId="33" applyFont="1" applyFill="1" applyBorder="1" applyAlignment="1">
      <alignment horizontal="left" vertical="center" wrapText="1"/>
      <protection/>
    </xf>
    <xf numFmtId="0" fontId="9" fillId="0" borderId="10" xfId="33" applyFont="1" applyFill="1" applyBorder="1" applyAlignment="1">
      <alignment horizontal="left" vertical="center" wrapText="1"/>
      <protection/>
    </xf>
    <xf numFmtId="0" fontId="9" fillId="0" borderId="10" xfId="33" applyFont="1" applyFill="1" applyBorder="1" applyAlignment="1">
      <alignment horizontal="left" vertical="top" wrapText="1"/>
      <protection/>
    </xf>
    <xf numFmtId="0" fontId="9" fillId="0" borderId="10" xfId="33" applyFont="1" applyFill="1" applyBorder="1" applyAlignment="1">
      <alignment vertical="top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2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L90"/>
  <sheetViews>
    <sheetView tabSelected="1" zoomScale="104" zoomScaleNormal="104" zoomScalePageLayoutView="0" workbookViewId="0" topLeftCell="A1">
      <selection activeCell="A3" sqref="A3:K3"/>
    </sheetView>
  </sheetViews>
  <sheetFormatPr defaultColWidth="8.57421875" defaultRowHeight="12.75"/>
  <cols>
    <col min="1" max="1" width="14.8515625" style="1" customWidth="1"/>
    <col min="2" max="2" width="29.00390625" style="1" customWidth="1"/>
    <col min="3" max="3" width="25.421875" style="2" customWidth="1"/>
    <col min="4" max="4" width="13.140625" style="1" customWidth="1"/>
    <col min="5" max="5" width="12.7109375" style="1" customWidth="1"/>
    <col min="6" max="6" width="12.00390625" style="1" customWidth="1"/>
    <col min="7" max="8" width="14.8515625" style="1" customWidth="1"/>
    <col min="9" max="9" width="15.57421875" style="1" customWidth="1"/>
    <col min="10" max="10" width="16.421875" style="1" customWidth="1"/>
    <col min="11" max="11" width="17.140625" style="1" customWidth="1"/>
    <col min="12" max="12" width="13.7109375" style="3" customWidth="1"/>
    <col min="13" max="13" width="12.28125" style="3" customWidth="1"/>
    <col min="14" max="16384" width="8.57421875" style="3" customWidth="1"/>
  </cols>
  <sheetData>
    <row r="1" spans="1:11" ht="20.25" customHeight="1">
      <c r="A1" s="4"/>
      <c r="B1" s="27" t="s">
        <v>0</v>
      </c>
      <c r="C1" s="27"/>
      <c r="D1" s="27"/>
      <c r="E1" s="27"/>
      <c r="F1" s="27"/>
      <c r="G1" s="27"/>
      <c r="H1" s="27"/>
      <c r="I1" s="27"/>
      <c r="J1" s="27"/>
      <c r="K1" s="27"/>
    </row>
    <row r="2" spans="1:11" ht="40.5" customHeight="1">
      <c r="A2" s="4"/>
      <c r="B2" s="5"/>
      <c r="C2" s="5"/>
      <c r="D2" s="5"/>
      <c r="E2" s="5"/>
      <c r="F2" s="5"/>
      <c r="G2" s="5"/>
      <c r="H2" s="5"/>
      <c r="I2" s="5"/>
      <c r="J2" s="27" t="s">
        <v>67</v>
      </c>
      <c r="K2" s="27"/>
    </row>
    <row r="3" spans="1:11" ht="37.5" customHeight="1">
      <c r="A3" s="28" t="s">
        <v>1</v>
      </c>
      <c r="B3" s="28"/>
      <c r="C3" s="28"/>
      <c r="D3" s="28"/>
      <c r="E3" s="28"/>
      <c r="F3" s="28"/>
      <c r="G3" s="28"/>
      <c r="H3" s="28"/>
      <c r="I3" s="28"/>
      <c r="J3" s="28"/>
      <c r="K3" s="28"/>
    </row>
    <row r="4" spans="1:11" ht="15.75" customHeight="1">
      <c r="A4" s="29" t="s">
        <v>2</v>
      </c>
      <c r="B4" s="29"/>
      <c r="C4" s="29"/>
      <c r="D4" s="29"/>
      <c r="E4" s="29"/>
      <c r="F4" s="29"/>
      <c r="G4" s="29"/>
      <c r="H4" s="29"/>
      <c r="I4" s="29"/>
      <c r="J4" s="29"/>
      <c r="K4" s="29"/>
    </row>
    <row r="5" spans="1:11" ht="50.25" customHeight="1">
      <c r="A5" s="30" t="s">
        <v>3</v>
      </c>
      <c r="B5" s="30"/>
      <c r="C5" s="31" t="s">
        <v>4</v>
      </c>
      <c r="D5" s="32" t="s">
        <v>5</v>
      </c>
      <c r="E5" s="32"/>
      <c r="F5" s="32" t="s">
        <v>6</v>
      </c>
      <c r="G5" s="8"/>
      <c r="H5" s="32" t="s">
        <v>7</v>
      </c>
      <c r="I5" s="32"/>
      <c r="J5" s="32"/>
      <c r="K5" s="32"/>
    </row>
    <row r="6" spans="1:11" ht="25.5" customHeight="1">
      <c r="A6" s="30"/>
      <c r="B6" s="30"/>
      <c r="C6" s="31"/>
      <c r="D6" s="7" t="s">
        <v>8</v>
      </c>
      <c r="E6" s="7" t="s">
        <v>9</v>
      </c>
      <c r="F6" s="32"/>
      <c r="G6" s="7" t="s">
        <v>10</v>
      </c>
      <c r="H6" s="7" t="s">
        <v>11</v>
      </c>
      <c r="I6" s="7" t="s">
        <v>12</v>
      </c>
      <c r="J6" s="7" t="s">
        <v>13</v>
      </c>
      <c r="K6" s="7" t="s">
        <v>14</v>
      </c>
    </row>
    <row r="7" spans="1:11" s="9" customFormat="1" ht="13.5" customHeight="1">
      <c r="A7" s="32">
        <v>1</v>
      </c>
      <c r="B7" s="32"/>
      <c r="C7" s="6">
        <v>2</v>
      </c>
      <c r="D7" s="7">
        <v>3</v>
      </c>
      <c r="E7" s="7">
        <v>4</v>
      </c>
      <c r="F7" s="7">
        <v>5</v>
      </c>
      <c r="G7" s="7">
        <v>6</v>
      </c>
      <c r="H7" s="7">
        <v>7</v>
      </c>
      <c r="I7" s="7">
        <v>8</v>
      </c>
      <c r="J7" s="7">
        <v>9</v>
      </c>
      <c r="K7" s="7">
        <v>10</v>
      </c>
    </row>
    <row r="8" spans="1:11" s="9" customFormat="1" ht="15.75" customHeight="1">
      <c r="A8" s="33" t="s">
        <v>15</v>
      </c>
      <c r="B8" s="33"/>
      <c r="C8" s="34" t="s">
        <v>16</v>
      </c>
      <c r="D8" s="35">
        <v>2019</v>
      </c>
      <c r="E8" s="35">
        <v>2025</v>
      </c>
      <c r="F8" s="10">
        <v>2019</v>
      </c>
      <c r="G8" s="11">
        <f>G12+G28+G73</f>
        <v>113663.41053</v>
      </c>
      <c r="H8" s="11">
        <f>H12+H28+H73</f>
        <v>0</v>
      </c>
      <c r="I8" s="11">
        <f>I12+I28+I73</f>
        <v>21006.942</v>
      </c>
      <c r="J8" s="11">
        <f>J12+J28+J73</f>
        <v>92656.46853</v>
      </c>
      <c r="K8" s="11">
        <f>K12+K28+K73</f>
        <v>0</v>
      </c>
    </row>
    <row r="9" spans="1:11" s="9" customFormat="1" ht="15">
      <c r="A9" s="33"/>
      <c r="B9" s="33"/>
      <c r="C9" s="34"/>
      <c r="D9" s="35"/>
      <c r="E9" s="35"/>
      <c r="F9" s="10">
        <v>2020</v>
      </c>
      <c r="G9" s="11">
        <f>G13+G29+G74</f>
        <v>152526.29937999998</v>
      </c>
      <c r="H9" s="11">
        <f>H13+H29+H74</f>
        <v>0</v>
      </c>
      <c r="I9" s="11">
        <f>I13+I29+I74</f>
        <v>51221.318</v>
      </c>
      <c r="J9" s="11">
        <f>J13+J29+J74</f>
        <v>101304.98138</v>
      </c>
      <c r="K9" s="11">
        <f>K13+K29+K74</f>
        <v>0</v>
      </c>
    </row>
    <row r="10" spans="1:12" s="9" customFormat="1" ht="27.75" customHeight="1">
      <c r="A10" s="33"/>
      <c r="B10" s="33"/>
      <c r="C10" s="34"/>
      <c r="D10" s="35"/>
      <c r="E10" s="35"/>
      <c r="F10" s="12">
        <v>2021</v>
      </c>
      <c r="G10" s="13">
        <f>G14+G30+G75</f>
        <v>154407.77769</v>
      </c>
      <c r="H10" s="13">
        <f>H14+H30+H75</f>
        <v>0</v>
      </c>
      <c r="I10" s="13">
        <f>I14+I30+I75</f>
        <v>38679.189</v>
      </c>
      <c r="J10" s="13">
        <f>J14+J30+J75</f>
        <v>115728.58869</v>
      </c>
      <c r="K10" s="13">
        <f>K14+K30+K75</f>
        <v>0</v>
      </c>
      <c r="L10" s="14"/>
    </row>
    <row r="11" spans="1:11" s="9" customFormat="1" ht="15.75" customHeight="1">
      <c r="A11" s="36" t="s">
        <v>17</v>
      </c>
      <c r="B11" s="36"/>
      <c r="C11" s="15"/>
      <c r="D11" s="8"/>
      <c r="E11" s="8"/>
      <c r="F11" s="8"/>
      <c r="G11" s="11">
        <f>G8+G9+G10</f>
        <v>420597.4876</v>
      </c>
      <c r="H11" s="11">
        <f>H8+H9+H10</f>
        <v>0</v>
      </c>
      <c r="I11" s="11">
        <f>I8+I9+I10</f>
        <v>110907.449</v>
      </c>
      <c r="J11" s="11">
        <f>J8+J9+J10</f>
        <v>309690.03859999997</v>
      </c>
      <c r="K11" s="11">
        <f>K8+K9+K10</f>
        <v>0</v>
      </c>
    </row>
    <row r="12" spans="1:11" s="9" customFormat="1" ht="15.75" customHeight="1">
      <c r="A12" s="37" t="s">
        <v>18</v>
      </c>
      <c r="B12" s="37"/>
      <c r="C12" s="31" t="s">
        <v>19</v>
      </c>
      <c r="D12" s="32">
        <v>2019</v>
      </c>
      <c r="E12" s="32">
        <v>2025</v>
      </c>
      <c r="F12" s="7">
        <v>2019</v>
      </c>
      <c r="G12" s="16">
        <f>G15+G18+G21+G26</f>
        <v>32726.157</v>
      </c>
      <c r="H12" s="16">
        <f>H15+H18+H21</f>
        <v>0</v>
      </c>
      <c r="I12" s="16">
        <f>I15+I18+I21</f>
        <v>21006.942</v>
      </c>
      <c r="J12" s="16">
        <f>J15+J18+J21+J26</f>
        <v>11719.215</v>
      </c>
      <c r="K12" s="16">
        <f>K15+K18+K21</f>
        <v>0</v>
      </c>
    </row>
    <row r="13" spans="1:11" s="9" customFormat="1" ht="15">
      <c r="A13" s="37"/>
      <c r="B13" s="37"/>
      <c r="C13" s="31"/>
      <c r="D13" s="32"/>
      <c r="E13" s="32"/>
      <c r="F13" s="7">
        <v>2020</v>
      </c>
      <c r="G13" s="16">
        <f>G16+G19+G22</f>
        <v>67889.126</v>
      </c>
      <c r="H13" s="16">
        <f>H16+H19+H22</f>
        <v>0</v>
      </c>
      <c r="I13" s="16">
        <f>I16+I19+I22</f>
        <v>50046.318</v>
      </c>
      <c r="J13" s="16">
        <f>J16+J19+J22</f>
        <v>17842.807999999997</v>
      </c>
      <c r="K13" s="16">
        <f>K16+K19+K22</f>
        <v>0</v>
      </c>
    </row>
    <row r="14" spans="1:11" s="9" customFormat="1" ht="31.5" customHeight="1">
      <c r="A14" s="37"/>
      <c r="B14" s="37"/>
      <c r="C14" s="31"/>
      <c r="D14" s="32"/>
      <c r="E14" s="32"/>
      <c r="F14" s="17">
        <v>2021</v>
      </c>
      <c r="G14" s="18">
        <f>G17+G20+G23</f>
        <v>56029.717</v>
      </c>
      <c r="H14" s="18">
        <f>H17+H20+H23</f>
        <v>0</v>
      </c>
      <c r="I14" s="18">
        <f>I17+I20+I23</f>
        <v>34816.989</v>
      </c>
      <c r="J14" s="18">
        <f>J17+J20+J23</f>
        <v>21212.728</v>
      </c>
      <c r="K14" s="18">
        <f>K17+K20+K23</f>
        <v>0</v>
      </c>
    </row>
    <row r="15" spans="1:11" s="9" customFormat="1" ht="15.75" customHeight="1">
      <c r="A15" s="38" t="s">
        <v>20</v>
      </c>
      <c r="B15" s="38"/>
      <c r="C15" s="31" t="s">
        <v>21</v>
      </c>
      <c r="D15" s="32">
        <v>2019</v>
      </c>
      <c r="E15" s="32">
        <v>2025</v>
      </c>
      <c r="F15" s="7">
        <v>2019</v>
      </c>
      <c r="G15" s="16">
        <v>8212.4</v>
      </c>
      <c r="H15" s="16">
        <v>0</v>
      </c>
      <c r="I15" s="16">
        <v>0</v>
      </c>
      <c r="J15" s="16">
        <v>8212.4</v>
      </c>
      <c r="K15" s="16">
        <v>0</v>
      </c>
    </row>
    <row r="16" spans="1:11" s="9" customFormat="1" ht="15">
      <c r="A16" s="38"/>
      <c r="B16" s="38"/>
      <c r="C16" s="31"/>
      <c r="D16" s="32"/>
      <c r="E16" s="32"/>
      <c r="F16" s="7">
        <v>2020</v>
      </c>
      <c r="G16" s="16">
        <v>10157.3</v>
      </c>
      <c r="H16" s="16">
        <v>0</v>
      </c>
      <c r="I16" s="16">
        <v>0</v>
      </c>
      <c r="J16" s="16">
        <v>10157.3</v>
      </c>
      <c r="K16" s="16">
        <v>0</v>
      </c>
    </row>
    <row r="17" spans="1:11" s="9" customFormat="1" ht="15">
      <c r="A17" s="38"/>
      <c r="B17" s="38"/>
      <c r="C17" s="31"/>
      <c r="D17" s="32"/>
      <c r="E17" s="32"/>
      <c r="F17" s="19">
        <v>2021</v>
      </c>
      <c r="G17" s="20">
        <v>15618.6</v>
      </c>
      <c r="H17" s="20">
        <v>0</v>
      </c>
      <c r="I17" s="20">
        <v>0</v>
      </c>
      <c r="J17" s="20">
        <v>15618.6</v>
      </c>
      <c r="K17" s="20">
        <v>0</v>
      </c>
    </row>
    <row r="18" spans="1:11" s="9" customFormat="1" ht="15.75" customHeight="1">
      <c r="A18" s="38" t="s">
        <v>22</v>
      </c>
      <c r="B18" s="38"/>
      <c r="C18" s="31" t="s">
        <v>23</v>
      </c>
      <c r="D18" s="32">
        <v>2019</v>
      </c>
      <c r="E18" s="32">
        <v>2025</v>
      </c>
      <c r="F18" s="7">
        <v>2019</v>
      </c>
      <c r="G18" s="16">
        <v>375</v>
      </c>
      <c r="H18" s="16">
        <v>0</v>
      </c>
      <c r="I18" s="16">
        <v>0</v>
      </c>
      <c r="J18" s="16">
        <v>375</v>
      </c>
      <c r="K18" s="16">
        <v>0</v>
      </c>
    </row>
    <row r="19" spans="1:11" s="9" customFormat="1" ht="15">
      <c r="A19" s="38"/>
      <c r="B19" s="38"/>
      <c r="C19" s="31"/>
      <c r="D19" s="32"/>
      <c r="E19" s="32"/>
      <c r="F19" s="7">
        <v>2020</v>
      </c>
      <c r="G19" s="16">
        <v>260</v>
      </c>
      <c r="H19" s="16">
        <v>0</v>
      </c>
      <c r="I19" s="16">
        <v>0</v>
      </c>
      <c r="J19" s="16">
        <v>260</v>
      </c>
      <c r="K19" s="16">
        <v>0</v>
      </c>
    </row>
    <row r="20" spans="1:11" s="9" customFormat="1" ht="27" customHeight="1">
      <c r="A20" s="38"/>
      <c r="B20" s="38"/>
      <c r="C20" s="31"/>
      <c r="D20" s="32"/>
      <c r="E20" s="32"/>
      <c r="F20" s="19">
        <v>2021</v>
      </c>
      <c r="G20" s="20">
        <v>260</v>
      </c>
      <c r="H20" s="20">
        <v>0</v>
      </c>
      <c r="I20" s="20">
        <v>0</v>
      </c>
      <c r="J20" s="20">
        <v>260</v>
      </c>
      <c r="K20" s="20">
        <v>0</v>
      </c>
    </row>
    <row r="21" spans="1:11" s="9" customFormat="1" ht="15.75" customHeight="1">
      <c r="A21" s="38" t="s">
        <v>24</v>
      </c>
      <c r="B21" s="38"/>
      <c r="C21" s="31" t="s">
        <v>23</v>
      </c>
      <c r="D21" s="32">
        <v>2019</v>
      </c>
      <c r="E21" s="32">
        <v>2025</v>
      </c>
      <c r="F21" s="7">
        <v>2019</v>
      </c>
      <c r="G21" s="16">
        <v>24038.757</v>
      </c>
      <c r="H21" s="16">
        <v>0</v>
      </c>
      <c r="I21" s="16">
        <v>21006.942</v>
      </c>
      <c r="J21" s="16">
        <v>3031.815</v>
      </c>
      <c r="K21" s="16">
        <v>0</v>
      </c>
    </row>
    <row r="22" spans="1:11" s="9" customFormat="1" ht="15">
      <c r="A22" s="38"/>
      <c r="B22" s="38"/>
      <c r="C22" s="31"/>
      <c r="D22" s="32"/>
      <c r="E22" s="32"/>
      <c r="F22" s="7">
        <v>2020</v>
      </c>
      <c r="G22" s="16">
        <v>57471.826</v>
      </c>
      <c r="H22" s="16">
        <v>0</v>
      </c>
      <c r="I22" s="16">
        <v>50046.318</v>
      </c>
      <c r="J22" s="16">
        <v>7425.508</v>
      </c>
      <c r="K22" s="16">
        <v>0</v>
      </c>
    </row>
    <row r="23" spans="1:11" s="9" customFormat="1" ht="18" customHeight="1">
      <c r="A23" s="38"/>
      <c r="B23" s="38"/>
      <c r="C23" s="31"/>
      <c r="D23" s="32"/>
      <c r="E23" s="32"/>
      <c r="F23" s="17">
        <v>2021</v>
      </c>
      <c r="G23" s="18">
        <f>H23+I23+J23+K23</f>
        <v>40151.117</v>
      </c>
      <c r="H23" s="18">
        <v>0</v>
      </c>
      <c r="I23" s="18">
        <v>34816.989</v>
      </c>
      <c r="J23" s="18">
        <v>5334.128</v>
      </c>
      <c r="K23" s="18">
        <v>0</v>
      </c>
    </row>
    <row r="24" spans="1:11" s="9" customFormat="1" ht="12.75" customHeight="1">
      <c r="A24" s="38" t="s">
        <v>25</v>
      </c>
      <c r="B24" s="38"/>
      <c r="C24" s="6"/>
      <c r="D24" s="7"/>
      <c r="E24" s="7"/>
      <c r="F24" s="7"/>
      <c r="G24" s="16"/>
      <c r="H24" s="16"/>
      <c r="I24" s="16"/>
      <c r="J24" s="16"/>
      <c r="K24" s="16"/>
    </row>
    <row r="25" spans="1:11" s="9" customFormat="1" ht="51.75" customHeight="1">
      <c r="A25" s="38" t="s">
        <v>26</v>
      </c>
      <c r="B25" s="38"/>
      <c r="C25" s="6" t="s">
        <v>23</v>
      </c>
      <c r="D25" s="7">
        <v>2019</v>
      </c>
      <c r="E25" s="7">
        <v>2025</v>
      </c>
      <c r="F25" s="7">
        <v>2020</v>
      </c>
      <c r="G25" s="16">
        <v>11810.81</v>
      </c>
      <c r="H25" s="16">
        <v>0</v>
      </c>
      <c r="I25" s="16">
        <v>10629.73</v>
      </c>
      <c r="J25" s="16">
        <v>1181.08</v>
      </c>
      <c r="K25" s="16">
        <v>0</v>
      </c>
    </row>
    <row r="26" spans="1:11" s="9" customFormat="1" ht="81.75" customHeight="1">
      <c r="A26" s="39" t="s">
        <v>27</v>
      </c>
      <c r="B26" s="39"/>
      <c r="C26" s="21" t="s">
        <v>28</v>
      </c>
      <c r="D26" s="7">
        <v>2019</v>
      </c>
      <c r="E26" s="7">
        <v>2025</v>
      </c>
      <c r="F26" s="7">
        <v>2019</v>
      </c>
      <c r="G26" s="16">
        <v>100</v>
      </c>
      <c r="H26" s="16">
        <v>0</v>
      </c>
      <c r="I26" s="16">
        <v>0</v>
      </c>
      <c r="J26" s="16">
        <v>100</v>
      </c>
      <c r="K26" s="16">
        <v>0</v>
      </c>
    </row>
    <row r="27" spans="1:11" s="9" customFormat="1" ht="18.75" customHeight="1">
      <c r="A27" s="36" t="s">
        <v>29</v>
      </c>
      <c r="B27" s="36"/>
      <c r="C27" s="22"/>
      <c r="D27" s="23"/>
      <c r="E27" s="23"/>
      <c r="F27" s="24"/>
      <c r="G27" s="25">
        <f>G12+G13+G14</f>
        <v>156645</v>
      </c>
      <c r="H27" s="25">
        <f>H12+H13+H14</f>
        <v>0</v>
      </c>
      <c r="I27" s="25">
        <f>I12+I13+I14</f>
        <v>105870.249</v>
      </c>
      <c r="J27" s="25">
        <f>J12+J13+J14</f>
        <v>50774.751</v>
      </c>
      <c r="K27" s="25">
        <f>K12+K13+K14</f>
        <v>0</v>
      </c>
    </row>
    <row r="28" spans="1:11" s="9" customFormat="1" ht="15.75" customHeight="1">
      <c r="A28" s="33" t="s">
        <v>30</v>
      </c>
      <c r="B28" s="33"/>
      <c r="C28" s="31" t="s">
        <v>31</v>
      </c>
      <c r="D28" s="32">
        <v>2019</v>
      </c>
      <c r="E28" s="32">
        <v>2025</v>
      </c>
      <c r="F28" s="7">
        <v>2019</v>
      </c>
      <c r="G28" s="16">
        <f>G31+G33+G36+G38+G39+G42+G45+G48+G55+G56+G59+G60+G63+G64</f>
        <v>32008.583529999996</v>
      </c>
      <c r="H28" s="16">
        <f>H31+H33+H36+H38+H39+H42+H45+H48+H55+H56+H59+H60+H63+H64</f>
        <v>0</v>
      </c>
      <c r="I28" s="16">
        <f>I31+I33+I36+I38+I39+I42+I45+I48+I55+I56+I59+I60+I63+I64</f>
        <v>0</v>
      </c>
      <c r="J28" s="16">
        <f>J31+J33+J36+J38+J39+J42+J45+J48+J55+J56+J59+J60+J63+J64</f>
        <v>32008.583529999996</v>
      </c>
      <c r="K28" s="16">
        <f>K31+K33+K36+K38+K39+K42+K45+K48+K55+K56+K59+K60+K63+K64</f>
        <v>0</v>
      </c>
    </row>
    <row r="29" spans="1:12" s="9" customFormat="1" ht="15">
      <c r="A29" s="33"/>
      <c r="B29" s="33"/>
      <c r="C29" s="31"/>
      <c r="D29" s="32"/>
      <c r="E29" s="32"/>
      <c r="F29" s="7">
        <v>2020</v>
      </c>
      <c r="G29" s="16">
        <f>G34+G37+G40+G43+G46+G49+G57+G61+G65+G67</f>
        <v>33696.34038</v>
      </c>
      <c r="H29" s="16">
        <f>H34+H37+H40+H43+H46+H49+H57+H61+H65+H67</f>
        <v>0</v>
      </c>
      <c r="I29" s="16">
        <f>I34+I37+I40+I43+I46+I49+I57+I61+I65+I67</f>
        <v>1175</v>
      </c>
      <c r="J29" s="16">
        <f>J34+J37+J40+J43+J46+J49+J57+J61+J65+J67</f>
        <v>32521.340379999998</v>
      </c>
      <c r="K29" s="16">
        <f>K34+K37+K40+K43+K46+K49+K57+K61+K65+K67</f>
        <v>0</v>
      </c>
      <c r="L29" s="14"/>
    </row>
    <row r="30" spans="1:11" s="9" customFormat="1" ht="44.25" customHeight="1">
      <c r="A30" s="33"/>
      <c r="B30" s="33"/>
      <c r="C30" s="31"/>
      <c r="D30" s="32"/>
      <c r="E30" s="32"/>
      <c r="F30" s="17">
        <v>2021</v>
      </c>
      <c r="G30" s="18">
        <f>G32+G35+G41+G44+G47+G50+G58+G62+G66+G68+G71</f>
        <v>38362.38869</v>
      </c>
      <c r="H30" s="18">
        <f>H32+H35+H41+H44+H47+H50+H58+H62+H66+H68+H71</f>
        <v>0</v>
      </c>
      <c r="I30" s="18">
        <f>I32+I35+I41+I44+I47+I50+I58+I62+I66+I68+I71</f>
        <v>2999.9996300000003</v>
      </c>
      <c r="J30" s="18">
        <f>J32+J35+J41+J44+J47+J50+J58+J62+J66+J68+J71</f>
        <v>35362.38906</v>
      </c>
      <c r="K30" s="18">
        <f>K32+K35+K41+K44+K47+K50+K58+K62+K66+K68+K71</f>
        <v>0</v>
      </c>
    </row>
    <row r="31" spans="1:11" s="9" customFormat="1" ht="35.25" customHeight="1">
      <c r="A31" s="40" t="s">
        <v>32</v>
      </c>
      <c r="B31" s="40"/>
      <c r="C31" s="31" t="s">
        <v>33</v>
      </c>
      <c r="D31" s="32">
        <v>2019</v>
      </c>
      <c r="E31" s="32">
        <v>2025</v>
      </c>
      <c r="F31" s="7">
        <v>2019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</row>
    <row r="32" spans="1:11" s="9" customFormat="1" ht="27" customHeight="1">
      <c r="A32" s="40"/>
      <c r="B32" s="40"/>
      <c r="C32" s="31"/>
      <c r="D32" s="32"/>
      <c r="E32" s="32"/>
      <c r="F32" s="19">
        <v>2021</v>
      </c>
      <c r="G32" s="20">
        <v>600</v>
      </c>
      <c r="H32" s="20">
        <v>0</v>
      </c>
      <c r="I32" s="20">
        <v>0</v>
      </c>
      <c r="J32" s="20">
        <v>600</v>
      </c>
      <c r="K32" s="20">
        <v>0</v>
      </c>
    </row>
    <row r="33" spans="1:11" s="9" customFormat="1" ht="15.75" customHeight="1">
      <c r="A33" s="38" t="s">
        <v>34</v>
      </c>
      <c r="B33" s="38"/>
      <c r="C33" s="31" t="s">
        <v>33</v>
      </c>
      <c r="D33" s="32">
        <v>2019</v>
      </c>
      <c r="E33" s="32">
        <v>2025</v>
      </c>
      <c r="F33" s="7">
        <v>2019</v>
      </c>
      <c r="G33" s="16">
        <v>178.61378</v>
      </c>
      <c r="H33" s="16">
        <v>0</v>
      </c>
      <c r="I33" s="16">
        <v>0</v>
      </c>
      <c r="J33" s="16">
        <v>178.61378</v>
      </c>
      <c r="K33" s="16">
        <v>0</v>
      </c>
    </row>
    <row r="34" spans="1:11" s="9" customFormat="1" ht="15">
      <c r="A34" s="38"/>
      <c r="B34" s="38"/>
      <c r="C34" s="31"/>
      <c r="D34" s="32"/>
      <c r="E34" s="32"/>
      <c r="F34" s="7">
        <v>2020</v>
      </c>
      <c r="G34" s="16">
        <v>1562.19391</v>
      </c>
      <c r="H34" s="16">
        <v>0</v>
      </c>
      <c r="I34" s="16">
        <v>0</v>
      </c>
      <c r="J34" s="16">
        <v>1562.19391</v>
      </c>
      <c r="K34" s="16">
        <v>0</v>
      </c>
    </row>
    <row r="35" spans="1:11" s="9" customFormat="1" ht="32.25" customHeight="1">
      <c r="A35" s="38"/>
      <c r="B35" s="38"/>
      <c r="C35" s="31"/>
      <c r="D35" s="32"/>
      <c r="E35" s="32"/>
      <c r="F35" s="17">
        <v>2021</v>
      </c>
      <c r="G35" s="18">
        <v>1506.1</v>
      </c>
      <c r="H35" s="18">
        <v>0</v>
      </c>
      <c r="I35" s="18">
        <v>0</v>
      </c>
      <c r="J35" s="18">
        <v>1506.1</v>
      </c>
      <c r="K35" s="18">
        <v>0</v>
      </c>
    </row>
    <row r="36" spans="1:11" s="9" customFormat="1" ht="24.75" customHeight="1">
      <c r="A36" s="38" t="s">
        <v>35</v>
      </c>
      <c r="B36" s="38"/>
      <c r="C36" s="31" t="s">
        <v>21</v>
      </c>
      <c r="D36" s="32">
        <v>2019</v>
      </c>
      <c r="E36" s="32">
        <v>2025</v>
      </c>
      <c r="F36" s="7">
        <v>2019</v>
      </c>
      <c r="G36" s="16">
        <v>98.4</v>
      </c>
      <c r="H36" s="16">
        <v>0</v>
      </c>
      <c r="I36" s="16">
        <v>0</v>
      </c>
      <c r="J36" s="16">
        <v>98.4</v>
      </c>
      <c r="K36" s="16">
        <v>0</v>
      </c>
    </row>
    <row r="37" spans="1:11" s="9" customFormat="1" ht="26.25" customHeight="1">
      <c r="A37" s="38"/>
      <c r="B37" s="38"/>
      <c r="C37" s="31"/>
      <c r="D37" s="32"/>
      <c r="E37" s="32"/>
      <c r="F37" s="7">
        <v>2020</v>
      </c>
      <c r="G37" s="16">
        <v>98.5</v>
      </c>
      <c r="H37" s="16">
        <v>0</v>
      </c>
      <c r="I37" s="16">
        <v>0</v>
      </c>
      <c r="J37" s="16">
        <v>98.5</v>
      </c>
      <c r="K37" s="16">
        <v>0</v>
      </c>
    </row>
    <row r="38" spans="1:11" s="9" customFormat="1" ht="39" customHeight="1">
      <c r="A38" s="39" t="s">
        <v>36</v>
      </c>
      <c r="B38" s="39"/>
      <c r="C38" s="21" t="s">
        <v>21</v>
      </c>
      <c r="D38" s="7">
        <v>2019</v>
      </c>
      <c r="E38" s="7">
        <v>2025</v>
      </c>
      <c r="F38" s="7">
        <v>2019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s="9" customFormat="1" ht="15.75" customHeight="1">
      <c r="A39" s="38" t="s">
        <v>37</v>
      </c>
      <c r="B39" s="38"/>
      <c r="C39" s="31" t="s">
        <v>21</v>
      </c>
      <c r="D39" s="32">
        <v>2019</v>
      </c>
      <c r="E39" s="32">
        <v>2025</v>
      </c>
      <c r="F39" s="7">
        <v>2019</v>
      </c>
      <c r="G39" s="16">
        <v>2785.1859</v>
      </c>
      <c r="H39" s="16">
        <v>0</v>
      </c>
      <c r="I39" s="16">
        <v>0</v>
      </c>
      <c r="J39" s="16">
        <v>2785.1859</v>
      </c>
      <c r="K39" s="16">
        <v>0</v>
      </c>
    </row>
    <row r="40" spans="1:11" s="9" customFormat="1" ht="15">
      <c r="A40" s="38"/>
      <c r="B40" s="38"/>
      <c r="C40" s="31"/>
      <c r="D40" s="32"/>
      <c r="E40" s="32"/>
      <c r="F40" s="7">
        <v>2020</v>
      </c>
      <c r="G40" s="16">
        <v>4778.488</v>
      </c>
      <c r="H40" s="16">
        <v>0</v>
      </c>
      <c r="I40" s="16">
        <v>0</v>
      </c>
      <c r="J40" s="16">
        <v>4778.488</v>
      </c>
      <c r="K40" s="16">
        <v>0</v>
      </c>
    </row>
    <row r="41" spans="1:11" s="9" customFormat="1" ht="23.25" customHeight="1">
      <c r="A41" s="38"/>
      <c r="B41" s="38"/>
      <c r="C41" s="31"/>
      <c r="D41" s="32"/>
      <c r="E41" s="32"/>
      <c r="F41" s="17">
        <v>2021</v>
      </c>
      <c r="G41" s="18">
        <v>3074.8</v>
      </c>
      <c r="H41" s="18">
        <v>0</v>
      </c>
      <c r="I41" s="18">
        <v>0</v>
      </c>
      <c r="J41" s="18">
        <v>3074.8</v>
      </c>
      <c r="K41" s="18">
        <v>0</v>
      </c>
    </row>
    <row r="42" spans="1:11" s="9" customFormat="1" ht="15.75" customHeight="1">
      <c r="A42" s="38" t="s">
        <v>38</v>
      </c>
      <c r="B42" s="38"/>
      <c r="C42" s="31" t="s">
        <v>21</v>
      </c>
      <c r="D42" s="32">
        <v>2019</v>
      </c>
      <c r="E42" s="32">
        <v>2025</v>
      </c>
      <c r="F42" s="7">
        <v>2019</v>
      </c>
      <c r="G42" s="16">
        <v>16634.29006</v>
      </c>
      <c r="H42" s="16">
        <v>0</v>
      </c>
      <c r="I42" s="16">
        <v>0</v>
      </c>
      <c r="J42" s="16">
        <v>16634.29006</v>
      </c>
      <c r="K42" s="16">
        <v>0</v>
      </c>
    </row>
    <row r="43" spans="1:11" s="9" customFormat="1" ht="15">
      <c r="A43" s="38"/>
      <c r="B43" s="38"/>
      <c r="C43" s="31"/>
      <c r="D43" s="32"/>
      <c r="E43" s="32"/>
      <c r="F43" s="7">
        <v>2020</v>
      </c>
      <c r="G43" s="16">
        <v>11595.404</v>
      </c>
      <c r="H43" s="16">
        <v>0</v>
      </c>
      <c r="I43" s="16">
        <v>0</v>
      </c>
      <c r="J43" s="16">
        <v>11595.404</v>
      </c>
      <c r="K43" s="16">
        <v>0</v>
      </c>
    </row>
    <row r="44" spans="1:11" s="9" customFormat="1" ht="15">
      <c r="A44" s="38"/>
      <c r="B44" s="38"/>
      <c r="C44" s="31"/>
      <c r="D44" s="32"/>
      <c r="E44" s="32"/>
      <c r="F44" s="17">
        <v>2021</v>
      </c>
      <c r="G44" s="18">
        <v>12000</v>
      </c>
      <c r="H44" s="18">
        <v>0</v>
      </c>
      <c r="I44" s="18">
        <v>0</v>
      </c>
      <c r="J44" s="18">
        <v>12000</v>
      </c>
      <c r="K44" s="18">
        <v>0</v>
      </c>
    </row>
    <row r="45" spans="1:11" s="9" customFormat="1" ht="15.75" customHeight="1">
      <c r="A45" s="38" t="s">
        <v>39</v>
      </c>
      <c r="B45" s="38"/>
      <c r="C45" s="31" t="s">
        <v>21</v>
      </c>
      <c r="D45" s="32">
        <v>2019</v>
      </c>
      <c r="E45" s="32">
        <v>2025</v>
      </c>
      <c r="F45" s="7">
        <v>2019</v>
      </c>
      <c r="G45" s="16">
        <v>99.631</v>
      </c>
      <c r="H45" s="16">
        <v>0</v>
      </c>
      <c r="I45" s="16">
        <v>0</v>
      </c>
      <c r="J45" s="16">
        <v>99.631</v>
      </c>
      <c r="K45" s="16">
        <v>0</v>
      </c>
    </row>
    <row r="46" spans="1:11" s="9" customFormat="1" ht="15">
      <c r="A46" s="38"/>
      <c r="B46" s="38"/>
      <c r="C46" s="31"/>
      <c r="D46" s="32"/>
      <c r="E46" s="32"/>
      <c r="F46" s="7">
        <v>2020</v>
      </c>
      <c r="G46" s="16">
        <v>98.9784</v>
      </c>
      <c r="H46" s="16">
        <v>0</v>
      </c>
      <c r="I46" s="16">
        <v>0</v>
      </c>
      <c r="J46" s="16">
        <v>98.9784</v>
      </c>
      <c r="K46" s="16">
        <v>0</v>
      </c>
    </row>
    <row r="47" spans="1:11" s="9" customFormat="1" ht="23.25" customHeight="1">
      <c r="A47" s="38"/>
      <c r="B47" s="38"/>
      <c r="C47" s="31"/>
      <c r="D47" s="32"/>
      <c r="E47" s="32"/>
      <c r="F47" s="17">
        <v>2021</v>
      </c>
      <c r="G47" s="18">
        <v>100</v>
      </c>
      <c r="H47" s="18">
        <v>0</v>
      </c>
      <c r="I47" s="18">
        <v>0</v>
      </c>
      <c r="J47" s="18">
        <v>100</v>
      </c>
      <c r="K47" s="18">
        <v>0</v>
      </c>
    </row>
    <row r="48" spans="1:11" s="9" customFormat="1" ht="15.75" customHeight="1">
      <c r="A48" s="38" t="s">
        <v>40</v>
      </c>
      <c r="B48" s="38"/>
      <c r="C48" s="31" t="s">
        <v>41</v>
      </c>
      <c r="D48" s="32">
        <v>2019</v>
      </c>
      <c r="E48" s="32">
        <v>2025</v>
      </c>
      <c r="F48" s="7">
        <v>2019</v>
      </c>
      <c r="G48" s="16">
        <v>5901</v>
      </c>
      <c r="H48" s="16">
        <v>0</v>
      </c>
      <c r="I48" s="16">
        <v>0</v>
      </c>
      <c r="J48" s="16">
        <v>5901</v>
      </c>
      <c r="K48" s="16">
        <v>0</v>
      </c>
    </row>
    <row r="49" spans="1:11" s="9" customFormat="1" ht="15">
      <c r="A49" s="38"/>
      <c r="B49" s="38"/>
      <c r="C49" s="31"/>
      <c r="D49" s="32"/>
      <c r="E49" s="32"/>
      <c r="F49" s="7">
        <v>2020</v>
      </c>
      <c r="G49" s="16">
        <f>H49+I49+J49+K49</f>
        <v>11841.41411</v>
      </c>
      <c r="H49" s="16">
        <v>0</v>
      </c>
      <c r="I49" s="16">
        <v>1175</v>
      </c>
      <c r="J49" s="16">
        <v>10666.41411</v>
      </c>
      <c r="K49" s="16">
        <v>0</v>
      </c>
    </row>
    <row r="50" spans="1:11" s="9" customFormat="1" ht="55.5" customHeight="1">
      <c r="A50" s="38"/>
      <c r="B50" s="38"/>
      <c r="C50" s="31"/>
      <c r="D50" s="32"/>
      <c r="E50" s="32"/>
      <c r="F50" s="17">
        <v>2021</v>
      </c>
      <c r="G50" s="18">
        <v>15170.17369</v>
      </c>
      <c r="H50" s="18">
        <v>0</v>
      </c>
      <c r="I50" s="18">
        <v>2650</v>
      </c>
      <c r="J50" s="18">
        <v>12520.17369</v>
      </c>
      <c r="K50" s="18">
        <v>0</v>
      </c>
    </row>
    <row r="51" spans="1:11" s="9" customFormat="1" ht="13.5" customHeight="1">
      <c r="A51" s="38" t="s">
        <v>25</v>
      </c>
      <c r="B51" s="38"/>
      <c r="C51" s="6"/>
      <c r="D51" s="7"/>
      <c r="E51" s="7"/>
      <c r="F51" s="7"/>
      <c r="G51" s="16"/>
      <c r="H51" s="16"/>
      <c r="I51" s="16"/>
      <c r="J51" s="16"/>
      <c r="K51" s="16"/>
    </row>
    <row r="52" spans="1:11" s="9" customFormat="1" ht="23.25" customHeight="1">
      <c r="A52" s="38" t="s">
        <v>42</v>
      </c>
      <c r="B52" s="38"/>
      <c r="C52" s="31" t="s">
        <v>43</v>
      </c>
      <c r="D52" s="32">
        <v>2019</v>
      </c>
      <c r="E52" s="32">
        <v>2025</v>
      </c>
      <c r="F52" s="7">
        <v>2020</v>
      </c>
      <c r="G52" s="16">
        <f>+I52+J52+L53</f>
        <v>1236.84211</v>
      </c>
      <c r="H52" s="16">
        <v>0</v>
      </c>
      <c r="I52" s="16">
        <v>1175</v>
      </c>
      <c r="J52" s="16">
        <v>61.84211</v>
      </c>
      <c r="K52" s="16">
        <v>0</v>
      </c>
    </row>
    <row r="53" spans="1:11" s="9" customFormat="1" ht="30" customHeight="1">
      <c r="A53" s="38"/>
      <c r="B53" s="38"/>
      <c r="C53" s="31"/>
      <c r="D53" s="32"/>
      <c r="E53" s="32"/>
      <c r="F53" s="17">
        <v>2021</v>
      </c>
      <c r="G53" s="18">
        <v>1210.52632</v>
      </c>
      <c r="H53" s="18">
        <v>0</v>
      </c>
      <c r="I53" s="18">
        <v>1150</v>
      </c>
      <c r="J53" s="18">
        <v>60.52632</v>
      </c>
      <c r="K53" s="18">
        <v>0</v>
      </c>
    </row>
    <row r="54" spans="1:11" s="9" customFormat="1" ht="41.25" customHeight="1">
      <c r="A54" s="38" t="s">
        <v>44</v>
      </c>
      <c r="B54" s="38"/>
      <c r="C54" s="6" t="s">
        <v>33</v>
      </c>
      <c r="D54" s="7">
        <v>2019</v>
      </c>
      <c r="E54" s="7">
        <v>2025</v>
      </c>
      <c r="F54" s="17">
        <v>2021</v>
      </c>
      <c r="G54" s="18">
        <v>1578.94737</v>
      </c>
      <c r="H54" s="18">
        <v>0</v>
      </c>
      <c r="I54" s="18">
        <v>1500</v>
      </c>
      <c r="J54" s="18">
        <v>78.94737</v>
      </c>
      <c r="K54" s="18">
        <v>0</v>
      </c>
    </row>
    <row r="55" spans="1:11" s="9" customFormat="1" ht="44.25" customHeight="1">
      <c r="A55" s="38" t="s">
        <v>45</v>
      </c>
      <c r="B55" s="38"/>
      <c r="C55" s="6" t="s">
        <v>33</v>
      </c>
      <c r="D55" s="7">
        <v>2019</v>
      </c>
      <c r="E55" s="7">
        <v>2025</v>
      </c>
      <c r="F55" s="7">
        <v>2019</v>
      </c>
      <c r="G55" s="16">
        <v>353.25622</v>
      </c>
      <c r="H55" s="16">
        <v>0</v>
      </c>
      <c r="I55" s="16">
        <v>0</v>
      </c>
      <c r="J55" s="16">
        <v>353.25622</v>
      </c>
      <c r="K55" s="16">
        <v>0</v>
      </c>
    </row>
    <row r="56" spans="1:11" s="9" customFormat="1" ht="15.75" customHeight="1">
      <c r="A56" s="38" t="s">
        <v>46</v>
      </c>
      <c r="B56" s="38"/>
      <c r="C56" s="31" t="s">
        <v>21</v>
      </c>
      <c r="D56" s="32">
        <v>2019</v>
      </c>
      <c r="E56" s="32">
        <v>2025</v>
      </c>
      <c r="F56" s="7">
        <v>2019</v>
      </c>
      <c r="G56" s="16">
        <v>755.8</v>
      </c>
      <c r="H56" s="16">
        <v>0</v>
      </c>
      <c r="I56" s="16">
        <v>0</v>
      </c>
      <c r="J56" s="16">
        <v>755.8</v>
      </c>
      <c r="K56" s="16">
        <v>0</v>
      </c>
    </row>
    <row r="57" spans="1:11" s="9" customFormat="1" ht="15">
      <c r="A57" s="38"/>
      <c r="B57" s="38"/>
      <c r="C57" s="31"/>
      <c r="D57" s="32"/>
      <c r="E57" s="32"/>
      <c r="F57" s="7">
        <v>2020</v>
      </c>
      <c r="G57" s="16">
        <v>500</v>
      </c>
      <c r="H57" s="16">
        <v>0</v>
      </c>
      <c r="I57" s="16">
        <v>0</v>
      </c>
      <c r="J57" s="16">
        <v>500</v>
      </c>
      <c r="K57" s="16">
        <v>0</v>
      </c>
    </row>
    <row r="58" spans="1:11" s="9" customFormat="1" ht="32.25" customHeight="1">
      <c r="A58" s="38"/>
      <c r="B58" s="38"/>
      <c r="C58" s="31"/>
      <c r="D58" s="32"/>
      <c r="E58" s="32"/>
      <c r="F58" s="17">
        <v>2021</v>
      </c>
      <c r="G58" s="18">
        <v>535</v>
      </c>
      <c r="H58" s="18">
        <v>0</v>
      </c>
      <c r="I58" s="18">
        <v>0</v>
      </c>
      <c r="J58" s="18">
        <v>535</v>
      </c>
      <c r="K58" s="18">
        <v>0</v>
      </c>
    </row>
    <row r="59" spans="1:11" s="9" customFormat="1" ht="48" customHeight="1">
      <c r="A59" s="39" t="s">
        <v>47</v>
      </c>
      <c r="B59" s="39"/>
      <c r="C59" s="21" t="s">
        <v>23</v>
      </c>
      <c r="D59" s="7">
        <v>2019</v>
      </c>
      <c r="E59" s="7">
        <v>2025</v>
      </c>
      <c r="F59" s="7">
        <v>2019</v>
      </c>
      <c r="G59" s="16">
        <v>4101.56368</v>
      </c>
      <c r="H59" s="16">
        <v>0</v>
      </c>
      <c r="I59" s="16">
        <v>0</v>
      </c>
      <c r="J59" s="16">
        <v>4101.56368</v>
      </c>
      <c r="K59" s="16">
        <v>0</v>
      </c>
    </row>
    <row r="60" spans="1:11" s="9" customFormat="1" ht="15.75" customHeight="1">
      <c r="A60" s="38" t="s">
        <v>48</v>
      </c>
      <c r="B60" s="38"/>
      <c r="C60" s="31" t="s">
        <v>33</v>
      </c>
      <c r="D60" s="32">
        <v>2019</v>
      </c>
      <c r="E60" s="32">
        <v>2025</v>
      </c>
      <c r="F60" s="7">
        <v>2019</v>
      </c>
      <c r="G60" s="16">
        <v>587.34289</v>
      </c>
      <c r="H60" s="16">
        <v>0</v>
      </c>
      <c r="I60" s="16">
        <v>0</v>
      </c>
      <c r="J60" s="16">
        <v>587.34289</v>
      </c>
      <c r="K60" s="16">
        <v>0</v>
      </c>
    </row>
    <row r="61" spans="1:11" s="9" customFormat="1" ht="15">
      <c r="A61" s="38"/>
      <c r="B61" s="38"/>
      <c r="C61" s="31"/>
      <c r="D61" s="32"/>
      <c r="E61" s="32"/>
      <c r="F61" s="7">
        <v>2020</v>
      </c>
      <c r="G61" s="16">
        <v>2000</v>
      </c>
      <c r="H61" s="16">
        <v>0</v>
      </c>
      <c r="I61" s="16">
        <v>0</v>
      </c>
      <c r="J61" s="16">
        <v>2000</v>
      </c>
      <c r="K61" s="16">
        <v>0</v>
      </c>
    </row>
    <row r="62" spans="1:11" s="9" customFormat="1" ht="37.5" customHeight="1">
      <c r="A62" s="38"/>
      <c r="B62" s="38"/>
      <c r="C62" s="31"/>
      <c r="D62" s="32"/>
      <c r="E62" s="32"/>
      <c r="F62" s="17">
        <v>2021</v>
      </c>
      <c r="G62" s="18">
        <v>2186.5</v>
      </c>
      <c r="H62" s="18">
        <v>0</v>
      </c>
      <c r="I62" s="18">
        <v>0</v>
      </c>
      <c r="J62" s="18">
        <v>2186.5</v>
      </c>
      <c r="K62" s="18">
        <v>0</v>
      </c>
    </row>
    <row r="63" spans="1:11" s="9" customFormat="1" ht="42" customHeight="1">
      <c r="A63" s="40" t="s">
        <v>49</v>
      </c>
      <c r="B63" s="40"/>
      <c r="C63" s="21" t="s">
        <v>21</v>
      </c>
      <c r="D63" s="7">
        <v>2019</v>
      </c>
      <c r="E63" s="7">
        <v>2025</v>
      </c>
      <c r="F63" s="7">
        <v>2019</v>
      </c>
      <c r="G63" s="16">
        <v>300</v>
      </c>
      <c r="H63" s="16">
        <v>0</v>
      </c>
      <c r="I63" s="16">
        <v>0</v>
      </c>
      <c r="J63" s="16">
        <v>300</v>
      </c>
      <c r="K63" s="16">
        <v>0</v>
      </c>
    </row>
    <row r="64" spans="1:11" s="9" customFormat="1" ht="15.75" customHeight="1">
      <c r="A64" s="38" t="s">
        <v>50</v>
      </c>
      <c r="B64" s="38"/>
      <c r="C64" s="31" t="s">
        <v>21</v>
      </c>
      <c r="D64" s="32">
        <v>2019</v>
      </c>
      <c r="E64" s="32">
        <v>2025</v>
      </c>
      <c r="F64" s="7">
        <v>2019</v>
      </c>
      <c r="G64" s="16">
        <v>213.5</v>
      </c>
      <c r="H64" s="16">
        <v>0</v>
      </c>
      <c r="I64" s="16">
        <v>0</v>
      </c>
      <c r="J64" s="16">
        <v>213.5</v>
      </c>
      <c r="K64" s="16">
        <v>0</v>
      </c>
    </row>
    <row r="65" spans="1:11" s="9" customFormat="1" ht="15">
      <c r="A65" s="38"/>
      <c r="B65" s="38"/>
      <c r="C65" s="31"/>
      <c r="D65" s="32"/>
      <c r="E65" s="32"/>
      <c r="F65" s="7">
        <v>2020</v>
      </c>
      <c r="G65" s="16">
        <v>921.36196</v>
      </c>
      <c r="H65" s="16">
        <v>0</v>
      </c>
      <c r="I65" s="16">
        <v>0</v>
      </c>
      <c r="J65" s="16">
        <v>921.36196</v>
      </c>
      <c r="K65" s="16">
        <v>0</v>
      </c>
    </row>
    <row r="66" spans="1:11" s="9" customFormat="1" ht="15">
      <c r="A66" s="38"/>
      <c r="B66" s="38"/>
      <c r="C66" s="31"/>
      <c r="D66" s="32"/>
      <c r="E66" s="32"/>
      <c r="F66" s="17">
        <v>2021</v>
      </c>
      <c r="G66" s="18">
        <v>2697.5</v>
      </c>
      <c r="H66" s="18">
        <v>0</v>
      </c>
      <c r="I66" s="18">
        <v>0</v>
      </c>
      <c r="J66" s="18">
        <v>2697.5</v>
      </c>
      <c r="K66" s="18">
        <v>0</v>
      </c>
    </row>
    <row r="67" spans="1:11" s="9" customFormat="1" ht="69" customHeight="1">
      <c r="A67" s="38" t="s">
        <v>51</v>
      </c>
      <c r="B67" s="38"/>
      <c r="C67" s="6" t="s">
        <v>33</v>
      </c>
      <c r="D67" s="7">
        <v>2019</v>
      </c>
      <c r="E67" s="7">
        <v>2025</v>
      </c>
      <c r="F67" s="7">
        <v>2020</v>
      </c>
      <c r="G67" s="16">
        <v>300</v>
      </c>
      <c r="H67" s="16">
        <v>0</v>
      </c>
      <c r="I67" s="16">
        <v>0</v>
      </c>
      <c r="J67" s="16">
        <v>300</v>
      </c>
      <c r="K67" s="16">
        <v>0</v>
      </c>
    </row>
    <row r="68" spans="1:11" s="9" customFormat="1" ht="105" customHeight="1">
      <c r="A68" s="38" t="s">
        <v>52</v>
      </c>
      <c r="B68" s="38"/>
      <c r="C68" s="6" t="s">
        <v>33</v>
      </c>
      <c r="D68" s="7">
        <v>2019</v>
      </c>
      <c r="E68" s="7">
        <v>2025</v>
      </c>
      <c r="F68" s="17">
        <v>2021</v>
      </c>
      <c r="G68" s="18">
        <v>384.615</v>
      </c>
      <c r="H68" s="18">
        <v>0</v>
      </c>
      <c r="I68" s="18">
        <f>I70</f>
        <v>349.99963</v>
      </c>
      <c r="J68" s="18">
        <f>J70</f>
        <v>34.61537</v>
      </c>
      <c r="K68" s="18">
        <v>0</v>
      </c>
    </row>
    <row r="69" spans="1:11" s="9" customFormat="1" ht="15.75" customHeight="1">
      <c r="A69" s="38" t="s">
        <v>25</v>
      </c>
      <c r="B69" s="38"/>
      <c r="C69" s="6"/>
      <c r="D69" s="7"/>
      <c r="E69" s="7"/>
      <c r="F69" s="7"/>
      <c r="G69" s="16"/>
      <c r="H69" s="16"/>
      <c r="I69" s="16"/>
      <c r="J69" s="16"/>
      <c r="K69" s="16"/>
    </row>
    <row r="70" spans="1:11" s="9" customFormat="1" ht="63" customHeight="1">
      <c r="A70" s="38" t="s">
        <v>53</v>
      </c>
      <c r="B70" s="38"/>
      <c r="C70" s="6" t="s">
        <v>33</v>
      </c>
      <c r="D70" s="7">
        <v>2019</v>
      </c>
      <c r="E70" s="7">
        <v>2025</v>
      </c>
      <c r="F70" s="19">
        <v>2021</v>
      </c>
      <c r="G70" s="20">
        <v>384.615</v>
      </c>
      <c r="H70" s="20">
        <v>0</v>
      </c>
      <c r="I70" s="20">
        <v>349.99963</v>
      </c>
      <c r="J70" s="20">
        <v>34.61537</v>
      </c>
      <c r="K70" s="20">
        <v>0</v>
      </c>
    </row>
    <row r="71" spans="1:11" s="9" customFormat="1" ht="36.75" customHeight="1">
      <c r="A71" s="38" t="s">
        <v>54</v>
      </c>
      <c r="B71" s="38"/>
      <c r="C71" s="6" t="s">
        <v>21</v>
      </c>
      <c r="D71" s="7">
        <v>2019</v>
      </c>
      <c r="E71" s="7">
        <v>2025</v>
      </c>
      <c r="F71" s="17">
        <v>2021</v>
      </c>
      <c r="G71" s="18">
        <v>107.7</v>
      </c>
      <c r="H71" s="18">
        <v>0</v>
      </c>
      <c r="I71" s="18">
        <v>0</v>
      </c>
      <c r="J71" s="18">
        <v>107.7</v>
      </c>
      <c r="K71" s="18">
        <v>0</v>
      </c>
    </row>
    <row r="72" spans="1:11" s="26" customFormat="1" ht="15.75" customHeight="1">
      <c r="A72" s="36" t="s">
        <v>55</v>
      </c>
      <c r="B72" s="36"/>
      <c r="C72" s="22"/>
      <c r="D72" s="23"/>
      <c r="E72" s="23"/>
      <c r="F72" s="23"/>
      <c r="G72" s="25">
        <f>G28+G29+G30</f>
        <v>104067.3126</v>
      </c>
      <c r="H72" s="25">
        <f>H28+H29+H30</f>
        <v>0</v>
      </c>
      <c r="I72" s="25">
        <f>I28+I29+I30</f>
        <v>4174.99963</v>
      </c>
      <c r="J72" s="25">
        <f>J28+J29+J30</f>
        <v>99892.31297</v>
      </c>
      <c r="K72" s="25">
        <f>K28+K29+K30</f>
        <v>0</v>
      </c>
    </row>
    <row r="73" spans="1:11" s="9" customFormat="1" ht="15.75" customHeight="1">
      <c r="A73" s="33" t="s">
        <v>56</v>
      </c>
      <c r="B73" s="33"/>
      <c r="C73" s="31" t="s">
        <v>33</v>
      </c>
      <c r="D73" s="32">
        <v>2019</v>
      </c>
      <c r="E73" s="32">
        <v>2025</v>
      </c>
      <c r="F73" s="7">
        <v>2019</v>
      </c>
      <c r="G73" s="16">
        <f>G76+G79+G82++G83</f>
        <v>48928.67</v>
      </c>
      <c r="H73" s="16">
        <f>H76+H79+H82++H83</f>
        <v>0</v>
      </c>
      <c r="I73" s="16">
        <f>I76+I79+I82++I83</f>
        <v>0</v>
      </c>
      <c r="J73" s="16">
        <f>J76+J79+J82+J83</f>
        <v>48928.67</v>
      </c>
      <c r="K73" s="16">
        <f>K76+K79+K82++K83</f>
        <v>0</v>
      </c>
    </row>
    <row r="74" spans="1:11" s="9" customFormat="1" ht="15">
      <c r="A74" s="33"/>
      <c r="B74" s="33"/>
      <c r="C74" s="31"/>
      <c r="D74" s="32"/>
      <c r="E74" s="32"/>
      <c r="F74" s="7">
        <v>2020</v>
      </c>
      <c r="G74" s="16">
        <f>G77+G80+G84+G85</f>
        <v>50940.833</v>
      </c>
      <c r="H74" s="16">
        <f>H77+H80+H84+H85</f>
        <v>0</v>
      </c>
      <c r="I74" s="16">
        <f>I77+I80+I84+I85</f>
        <v>0</v>
      </c>
      <c r="J74" s="16">
        <f>J77+J80+J84+J85</f>
        <v>50940.833</v>
      </c>
      <c r="K74" s="16">
        <f>K77+K80+K84+K85</f>
        <v>0</v>
      </c>
    </row>
    <row r="75" spans="1:11" s="9" customFormat="1" ht="34.5" customHeight="1">
      <c r="A75" s="33"/>
      <c r="B75" s="33"/>
      <c r="C75" s="31"/>
      <c r="D75" s="32"/>
      <c r="E75" s="32"/>
      <c r="F75" s="17">
        <v>2021</v>
      </c>
      <c r="G75" s="18">
        <f>G78+G81+G86+G87</f>
        <v>60015.672</v>
      </c>
      <c r="H75" s="18">
        <f>H78+H81+H86+H87</f>
        <v>0</v>
      </c>
      <c r="I75" s="18">
        <f>I78+I81+I86+I87</f>
        <v>862.20037</v>
      </c>
      <c r="J75" s="18">
        <f>J78+J81+J86+J87</f>
        <v>59153.47163</v>
      </c>
      <c r="K75" s="18">
        <f>K78+K81+K86+K87</f>
        <v>0</v>
      </c>
    </row>
    <row r="76" spans="1:11" s="9" customFormat="1" ht="15.75" customHeight="1">
      <c r="A76" s="38" t="s">
        <v>57</v>
      </c>
      <c r="B76" s="38"/>
      <c r="C76" s="31" t="s">
        <v>33</v>
      </c>
      <c r="D76" s="32">
        <v>2019</v>
      </c>
      <c r="E76" s="32">
        <v>2025</v>
      </c>
      <c r="F76" s="7">
        <v>2019</v>
      </c>
      <c r="G76" s="16">
        <v>409</v>
      </c>
      <c r="H76" s="16">
        <v>0</v>
      </c>
      <c r="I76" s="16">
        <v>0</v>
      </c>
      <c r="J76" s="16">
        <v>409</v>
      </c>
      <c r="K76" s="16">
        <v>0</v>
      </c>
    </row>
    <row r="77" spans="1:11" s="9" customFormat="1" ht="15">
      <c r="A77" s="38"/>
      <c r="B77" s="38"/>
      <c r="C77" s="31"/>
      <c r="D77" s="32"/>
      <c r="E77" s="32"/>
      <c r="F77" s="7">
        <v>2020</v>
      </c>
      <c r="G77" s="16">
        <v>470.4</v>
      </c>
      <c r="H77" s="16">
        <v>0</v>
      </c>
      <c r="I77" s="16">
        <v>0</v>
      </c>
      <c r="J77" s="16">
        <v>470.4</v>
      </c>
      <c r="K77" s="16">
        <v>0</v>
      </c>
    </row>
    <row r="78" spans="1:11" s="9" customFormat="1" ht="27" customHeight="1">
      <c r="A78" s="38"/>
      <c r="B78" s="38"/>
      <c r="C78" s="31"/>
      <c r="D78" s="32"/>
      <c r="E78" s="32"/>
      <c r="F78" s="17">
        <v>2021</v>
      </c>
      <c r="G78" s="18">
        <v>925.2</v>
      </c>
      <c r="H78" s="18">
        <v>0</v>
      </c>
      <c r="I78" s="18">
        <v>0</v>
      </c>
      <c r="J78" s="18">
        <v>925.2</v>
      </c>
      <c r="K78" s="18">
        <v>0</v>
      </c>
    </row>
    <row r="79" spans="1:11" s="9" customFormat="1" ht="15.75" customHeight="1">
      <c r="A79" s="38" t="s">
        <v>58</v>
      </c>
      <c r="B79" s="38"/>
      <c r="C79" s="31" t="s">
        <v>33</v>
      </c>
      <c r="D79" s="32">
        <v>2019</v>
      </c>
      <c r="E79" s="32">
        <v>2025</v>
      </c>
      <c r="F79" s="7">
        <v>2019</v>
      </c>
      <c r="G79" s="16">
        <v>48219.67</v>
      </c>
      <c r="H79" s="16">
        <v>0</v>
      </c>
      <c r="I79" s="16">
        <v>0</v>
      </c>
      <c r="J79" s="16">
        <v>48219.67</v>
      </c>
      <c r="K79" s="16">
        <v>0</v>
      </c>
    </row>
    <row r="80" spans="1:11" s="9" customFormat="1" ht="15">
      <c r="A80" s="38"/>
      <c r="B80" s="38"/>
      <c r="C80" s="31"/>
      <c r="D80" s="32"/>
      <c r="E80" s="32"/>
      <c r="F80" s="7">
        <v>2020</v>
      </c>
      <c r="G80" s="16">
        <v>49140.733</v>
      </c>
      <c r="H80" s="16">
        <v>0</v>
      </c>
      <c r="I80" s="16">
        <v>0</v>
      </c>
      <c r="J80" s="16">
        <v>49140.733</v>
      </c>
      <c r="K80" s="16">
        <v>0</v>
      </c>
    </row>
    <row r="81" spans="1:11" s="9" customFormat="1" ht="30" customHeight="1">
      <c r="A81" s="38"/>
      <c r="B81" s="38"/>
      <c r="C81" s="31"/>
      <c r="D81" s="32"/>
      <c r="E81" s="32"/>
      <c r="F81" s="17">
        <v>2021</v>
      </c>
      <c r="G81" s="18">
        <v>57417.999</v>
      </c>
      <c r="H81" s="18">
        <v>0</v>
      </c>
      <c r="I81" s="18">
        <v>0</v>
      </c>
      <c r="J81" s="18">
        <v>57417.999</v>
      </c>
      <c r="K81" s="18">
        <v>0</v>
      </c>
    </row>
    <row r="82" spans="1:11" s="9" customFormat="1" ht="48" customHeight="1">
      <c r="A82" s="39" t="s">
        <v>59</v>
      </c>
      <c r="B82" s="39"/>
      <c r="C82" s="21" t="s">
        <v>33</v>
      </c>
      <c r="D82" s="7">
        <v>2019</v>
      </c>
      <c r="E82" s="7">
        <v>2025</v>
      </c>
      <c r="F82" s="7">
        <v>2019</v>
      </c>
      <c r="G82" s="16">
        <v>0</v>
      </c>
      <c r="H82" s="16">
        <v>0</v>
      </c>
      <c r="I82" s="16">
        <v>0</v>
      </c>
      <c r="J82" s="16">
        <v>0</v>
      </c>
      <c r="K82" s="16">
        <v>0</v>
      </c>
    </row>
    <row r="83" spans="1:11" s="9" customFormat="1" ht="48" customHeight="1">
      <c r="A83" s="39" t="s">
        <v>60</v>
      </c>
      <c r="B83" s="39"/>
      <c r="C83" s="21" t="s">
        <v>33</v>
      </c>
      <c r="D83" s="7">
        <v>2019</v>
      </c>
      <c r="E83" s="7">
        <v>2025</v>
      </c>
      <c r="F83" s="7">
        <v>2019</v>
      </c>
      <c r="G83" s="16">
        <v>300</v>
      </c>
      <c r="H83" s="16">
        <v>0</v>
      </c>
      <c r="I83" s="16">
        <v>0</v>
      </c>
      <c r="J83" s="16">
        <v>300</v>
      </c>
      <c r="K83" s="16">
        <v>0</v>
      </c>
    </row>
    <row r="84" spans="1:11" s="9" customFormat="1" ht="48.75" customHeight="1">
      <c r="A84" s="38" t="s">
        <v>61</v>
      </c>
      <c r="B84" s="38"/>
      <c r="C84" s="6" t="s">
        <v>33</v>
      </c>
      <c r="D84" s="7">
        <v>2019</v>
      </c>
      <c r="E84" s="7">
        <v>2025</v>
      </c>
      <c r="F84" s="7">
        <v>2020</v>
      </c>
      <c r="G84" s="16">
        <v>600</v>
      </c>
      <c r="H84" s="16">
        <v>0</v>
      </c>
      <c r="I84" s="16">
        <v>0</v>
      </c>
      <c r="J84" s="16">
        <v>600</v>
      </c>
      <c r="K84" s="16">
        <v>0</v>
      </c>
    </row>
    <row r="85" spans="1:11" s="9" customFormat="1" ht="30.75" customHeight="1">
      <c r="A85" s="38" t="s">
        <v>62</v>
      </c>
      <c r="B85" s="38"/>
      <c r="C85" s="31" t="s">
        <v>63</v>
      </c>
      <c r="D85" s="32">
        <v>2019</v>
      </c>
      <c r="E85" s="32">
        <v>2025</v>
      </c>
      <c r="F85" s="7">
        <v>2020</v>
      </c>
      <c r="G85" s="16">
        <v>729.7</v>
      </c>
      <c r="H85" s="16">
        <v>0</v>
      </c>
      <c r="I85" s="16">
        <v>0</v>
      </c>
      <c r="J85" s="16">
        <v>729.7</v>
      </c>
      <c r="K85" s="16">
        <v>0</v>
      </c>
    </row>
    <row r="86" spans="1:11" s="9" customFormat="1" ht="25.5" customHeight="1">
      <c r="A86" s="38"/>
      <c r="B86" s="38"/>
      <c r="C86" s="31"/>
      <c r="D86" s="32"/>
      <c r="E86" s="32"/>
      <c r="F86" s="17">
        <v>2021</v>
      </c>
      <c r="G86" s="18">
        <v>725</v>
      </c>
      <c r="H86" s="18">
        <v>0</v>
      </c>
      <c r="I86" s="18">
        <v>0</v>
      </c>
      <c r="J86" s="18">
        <v>725</v>
      </c>
      <c r="K86" s="18">
        <v>0</v>
      </c>
    </row>
    <row r="87" spans="1:11" s="9" customFormat="1" ht="78" customHeight="1">
      <c r="A87" s="38" t="s">
        <v>64</v>
      </c>
      <c r="B87" s="38"/>
      <c r="C87" s="6" t="s">
        <v>33</v>
      </c>
      <c r="D87" s="7">
        <v>2019</v>
      </c>
      <c r="E87" s="7">
        <v>2025</v>
      </c>
      <c r="F87" s="17">
        <v>2021</v>
      </c>
      <c r="G87" s="18">
        <f>G89</f>
        <v>947.4730000000001</v>
      </c>
      <c r="H87" s="18">
        <v>0</v>
      </c>
      <c r="I87" s="18">
        <f>I89</f>
        <v>862.20037</v>
      </c>
      <c r="J87" s="18">
        <f>J89</f>
        <v>85.27263</v>
      </c>
      <c r="K87" s="18">
        <v>0</v>
      </c>
    </row>
    <row r="88" spans="1:11" s="9" customFormat="1" ht="15.75" customHeight="1">
      <c r="A88" s="38" t="s">
        <v>25</v>
      </c>
      <c r="B88" s="38"/>
      <c r="C88" s="6"/>
      <c r="D88" s="7"/>
      <c r="E88" s="7"/>
      <c r="F88" s="7"/>
      <c r="G88" s="16"/>
      <c r="H88" s="16"/>
      <c r="I88" s="16"/>
      <c r="J88" s="16"/>
      <c r="K88" s="16"/>
    </row>
    <row r="89" spans="1:11" s="9" customFormat="1" ht="53.25" customHeight="1">
      <c r="A89" s="38" t="s">
        <v>65</v>
      </c>
      <c r="B89" s="38"/>
      <c r="C89" s="6" t="s">
        <v>33</v>
      </c>
      <c r="D89" s="7">
        <v>2019</v>
      </c>
      <c r="E89" s="7">
        <v>2025</v>
      </c>
      <c r="F89" s="19">
        <v>2021</v>
      </c>
      <c r="G89" s="20">
        <f>H89+I89+J89+K89</f>
        <v>947.4730000000001</v>
      </c>
      <c r="H89" s="20">
        <v>0</v>
      </c>
      <c r="I89" s="20">
        <v>862.20037</v>
      </c>
      <c r="J89" s="20">
        <v>85.27263</v>
      </c>
      <c r="K89" s="20">
        <v>0</v>
      </c>
    </row>
    <row r="90" spans="1:11" s="9" customFormat="1" ht="15.75" customHeight="1">
      <c r="A90" s="36" t="s">
        <v>66</v>
      </c>
      <c r="B90" s="36"/>
      <c r="C90" s="22"/>
      <c r="D90" s="23"/>
      <c r="E90" s="23"/>
      <c r="F90" s="23"/>
      <c r="G90" s="25">
        <f>G73+G74+G75</f>
        <v>159885.175</v>
      </c>
      <c r="H90" s="25">
        <f>H73+H74+H75</f>
        <v>0</v>
      </c>
      <c r="I90" s="25">
        <f>I73+I74+I75</f>
        <v>862.20037</v>
      </c>
      <c r="J90" s="25">
        <f>J73+J74+J75</f>
        <v>159022.97463</v>
      </c>
      <c r="K90" s="25">
        <f>K73+K74+K75</f>
        <v>0</v>
      </c>
    </row>
  </sheetData>
  <sheetProtection selectLockedCells="1" selectUnlockedCells="1"/>
  <mergeCells count="118">
    <mergeCell ref="A88:B88"/>
    <mergeCell ref="A89:B89"/>
    <mergeCell ref="A90:B90"/>
    <mergeCell ref="A84:B84"/>
    <mergeCell ref="A85:B86"/>
    <mergeCell ref="C85:C86"/>
    <mergeCell ref="D85:D86"/>
    <mergeCell ref="E85:E86"/>
    <mergeCell ref="A87:B87"/>
    <mergeCell ref="A79:B81"/>
    <mergeCell ref="C79:C81"/>
    <mergeCell ref="D79:D81"/>
    <mergeCell ref="E79:E81"/>
    <mergeCell ref="A82:B82"/>
    <mergeCell ref="A83:B83"/>
    <mergeCell ref="A73:B75"/>
    <mergeCell ref="C73:C75"/>
    <mergeCell ref="D73:D75"/>
    <mergeCell ref="E73:E75"/>
    <mergeCell ref="A76:B78"/>
    <mergeCell ref="C76:C78"/>
    <mergeCell ref="D76:D78"/>
    <mergeCell ref="E76:E78"/>
    <mergeCell ref="A67:B67"/>
    <mergeCell ref="A68:B68"/>
    <mergeCell ref="A69:B69"/>
    <mergeCell ref="A70:B70"/>
    <mergeCell ref="A71:B71"/>
    <mergeCell ref="A72:B72"/>
    <mergeCell ref="A60:B62"/>
    <mergeCell ref="C60:C62"/>
    <mergeCell ref="D60:D62"/>
    <mergeCell ref="E60:E62"/>
    <mergeCell ref="A63:B63"/>
    <mergeCell ref="A64:B66"/>
    <mergeCell ref="C64:C66"/>
    <mergeCell ref="D64:D66"/>
    <mergeCell ref="E64:E66"/>
    <mergeCell ref="A55:B55"/>
    <mergeCell ref="A56:B58"/>
    <mergeCell ref="C56:C58"/>
    <mergeCell ref="D56:D58"/>
    <mergeCell ref="E56:E58"/>
    <mergeCell ref="A59:B59"/>
    <mergeCell ref="A51:B51"/>
    <mergeCell ref="A52:B53"/>
    <mergeCell ref="C52:C53"/>
    <mergeCell ref="D52:D53"/>
    <mergeCell ref="E52:E53"/>
    <mergeCell ref="A54:B54"/>
    <mergeCell ref="A45:B47"/>
    <mergeCell ref="C45:C47"/>
    <mergeCell ref="D45:D47"/>
    <mergeCell ref="E45:E47"/>
    <mergeCell ref="A48:B50"/>
    <mergeCell ref="C48:C50"/>
    <mergeCell ref="D48:D50"/>
    <mergeCell ref="E48:E50"/>
    <mergeCell ref="A38:B38"/>
    <mergeCell ref="A39:B41"/>
    <mergeCell ref="C39:C41"/>
    <mergeCell ref="D39:D41"/>
    <mergeCell ref="E39:E41"/>
    <mergeCell ref="A42:B44"/>
    <mergeCell ref="C42:C44"/>
    <mergeCell ref="D42:D44"/>
    <mergeCell ref="E42:E44"/>
    <mergeCell ref="A33:B35"/>
    <mergeCell ref="C33:C35"/>
    <mergeCell ref="D33:D35"/>
    <mergeCell ref="E33:E35"/>
    <mergeCell ref="A36:B37"/>
    <mergeCell ref="C36:C37"/>
    <mergeCell ref="D36:D37"/>
    <mergeCell ref="E36:E37"/>
    <mergeCell ref="D28:D30"/>
    <mergeCell ref="E28:E30"/>
    <mergeCell ref="A31:B32"/>
    <mergeCell ref="C31:C32"/>
    <mergeCell ref="D31:D32"/>
    <mergeCell ref="E31:E32"/>
    <mergeCell ref="A24:B24"/>
    <mergeCell ref="A25:B25"/>
    <mergeCell ref="A26:B26"/>
    <mergeCell ref="A27:B27"/>
    <mergeCell ref="A28:B30"/>
    <mergeCell ref="C28:C30"/>
    <mergeCell ref="A18:B20"/>
    <mergeCell ref="C18:C20"/>
    <mergeCell ref="D18:D20"/>
    <mergeCell ref="E18:E20"/>
    <mergeCell ref="A21:B23"/>
    <mergeCell ref="C21:C23"/>
    <mergeCell ref="D21:D23"/>
    <mergeCell ref="E21:E23"/>
    <mergeCell ref="A12:B14"/>
    <mergeCell ref="C12:C14"/>
    <mergeCell ref="D12:D14"/>
    <mergeCell ref="E12:E14"/>
    <mergeCell ref="A15:B17"/>
    <mergeCell ref="C15:C17"/>
    <mergeCell ref="D15:D17"/>
    <mergeCell ref="E15:E17"/>
    <mergeCell ref="A7:B7"/>
    <mergeCell ref="A8:B10"/>
    <mergeCell ref="C8:C10"/>
    <mergeCell ref="D8:D10"/>
    <mergeCell ref="E8:E10"/>
    <mergeCell ref="A11:B11"/>
    <mergeCell ref="B1:K1"/>
    <mergeCell ref="J2:K2"/>
    <mergeCell ref="A3:K3"/>
    <mergeCell ref="A4:K4"/>
    <mergeCell ref="A5:B6"/>
    <mergeCell ref="C5:C6"/>
    <mergeCell ref="D5:E5"/>
    <mergeCell ref="F5:F6"/>
    <mergeCell ref="H5:K5"/>
  </mergeCells>
  <printOptions/>
  <pageMargins left="0.5118055555555555" right="0.2361111111111111" top="0.4722222222222222" bottom="0.19652777777777777" header="0.5118055555555555" footer="0.5118055555555555"/>
  <pageSetup fitToHeight="18" fitToWidth="1"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9"/>
  </sheetPr>
  <dimension ref="A1:A1"/>
  <sheetViews>
    <sheetView zoomScale="90" zoomScaleNormal="90" zoomScalePageLayoutView="0" workbookViewId="0" topLeftCell="A1">
      <selection activeCell="A1" sqref="A1"/>
    </sheetView>
  </sheetViews>
  <sheetFormatPr defaultColWidth="8.57421875" defaultRowHeight="12.75"/>
  <cols>
    <col min="1" max="16384" width="8.57421875" style="3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Мурашова И.В.</cp:lastModifiedBy>
  <cp:lastPrinted>2021-12-23T11:28:03Z</cp:lastPrinted>
  <dcterms:modified xsi:type="dcterms:W3CDTF">2021-12-23T11:28:12Z</dcterms:modified>
  <cp:category/>
  <cp:version/>
  <cp:contentType/>
  <cp:contentStatus/>
</cp:coreProperties>
</file>