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Лист2" sheetId="1" state="visible" r:id="rId2"/>
    <sheet name="Лист3" sheetId="2" state="visible" r:id="rId3"/>
  </sheets>
  <calcPr iterateCount="100" refMode="A1" iterate="false" iterateDelta="0.0001"/>
</workbook>
</file>

<file path=xl/sharedStrings.xml><?xml version="1.0" encoding="utf-8"?>
<sst xmlns="http://schemas.openxmlformats.org/spreadsheetml/2006/main" count="70" uniqueCount="47">
  <si>
    <t>Приложение № 2 к Программе</t>
  </si>
  <si>
    <t>ПЛАН</t>
  </si>
  <si>
    <t>реализации мероприятий муниципальной программы</t>
  </si>
  <si>
    <t>Наименование муниципальной программы, подпрограммы</t>
  </si>
  <si>
    <t>Ответственный исполнитель, соисполнитель, участник</t>
  </si>
  <si>
    <t>Срок реализации</t>
  </si>
  <si>
    <t>Годы реализации</t>
  </si>
  <si>
    <t>Оценка расходов (тыс. руб., в ценах соответствующих лет)</t>
  </si>
  <si>
    <t>Начало реализации</t>
  </si>
  <si>
    <t>Конец реализации</t>
  </si>
  <si>
    <t>Всего</t>
  </si>
  <si>
    <t>Федеральный бюджет</t>
  </si>
  <si>
    <t>Областной бюджет</t>
  </si>
  <si>
    <t>Бюджет СМР</t>
  </si>
  <si>
    <t>Бюджет СГП</t>
  </si>
  <si>
    <t>Прочие источники</t>
  </si>
  <si>
    <t>Муниципальная программа «Жилищно-коммунальное хозяйство, повышение степени благоустройства и  безопасности дорожного движения на территории Сланцевского городского поселения» на 2019-2025 годы</t>
  </si>
  <si>
    <t>Отдел ЖКХ, транспорта и инфраструктуры администрации Сланцевского муниципального района</t>
  </si>
  <si>
    <t>ИТОГО</t>
  </si>
  <si>
    <t>Подпрограмма 1 «Жилищно-коммунальное хозяйство»</t>
  </si>
  <si>
    <t>Отдел  ЖКХ, транспорта и инфраструктуры администрации Сланцевского муниципального района</t>
  </si>
  <si>
    <t>Основное мероприятие 1.1.  Субсидия на возмещение части затрат МП "ККП" при оказании банных услуг населению</t>
  </si>
  <si>
    <t>Основное мероприятие 1.2.Актуализация схем тепло-, водоснабжения и водоотведения муниципального образования Сланцевское городское поселение Сланцевского муниципального района Ленинградской области.</t>
  </si>
  <si>
    <t>Основное мероприятие 1.3.Ремонт и строительство систем теплоснабжения</t>
  </si>
  <si>
    <t>Основное мероприятие 1.4. Обследование и получение заключения специализированной организации о технической возможности (невозможности) проведения реконструкции многоквартирных домов с целью приспособления жилых помещений и общего имущества для обеспечения условий их доступности для инвалидов</t>
  </si>
  <si>
    <t>Итого по подпрограмме 1</t>
  </si>
  <si>
    <t>Подпрограмма 2 «Повышение степени благоустройства территории Сланцевского городского поселения»</t>
  </si>
  <si>
    <t>Основное мероприятие 2.1. Ликвидация несанкционированных свалок твердых бытовых отходов на территории Сланцевского городского поселения</t>
  </si>
  <si>
    <t>Основное мероприятие 2.2. Содержание городского кладбища в п. Сосновка Сланцевского городского поселения</t>
  </si>
  <si>
    <t>Основное мероприятие 2.3. Содержание городского общественного туалета, расположенного по адресу г. Сланцы, ул. Ленина</t>
  </si>
  <si>
    <t>Основное мероприятие 2.4. Эксплуатационно-техническое обслуживание и содержание сетей уличного освещения Сланцевского городского поселения</t>
  </si>
  <si>
    <t>Основное мероприятие 2.5.  Уличное освещение</t>
  </si>
  <si>
    <t>Основное мероприятие 2.6. Проведение неотложных аварийно-восстановительных работ на сетях уличного освещения Сланцевского городского поселения</t>
  </si>
  <si>
    <t>Основное мероприятие 2.7. Ремонт и содержание системы ливневой канализации</t>
  </si>
  <si>
    <t>Основное мероприятие 2.8. Озеленение территории, содержание свободных территорий, содержание памятных мест и мест массового отдыха жителей города (прочие мероприятия по благоустройству)</t>
  </si>
  <si>
    <t>Основное мероприятие 2.9. Обустройство остановочных павильонов</t>
  </si>
  <si>
    <t>Основное мероприятие 2.10. Субсидии на возмещение затрат организациям в связи с оказанием населению услуг общественного туалета по регулируемым ценам (тарифам), не обеспечивающим возмещение затрат</t>
  </si>
  <si>
    <t>Основное мероприятие 2.11. Канализация и очистка ливневых стоков</t>
  </si>
  <si>
    <t>Основное мероприятие 2.12. Создание мест (площадок) накопления твердых коммунальных отходов</t>
  </si>
  <si>
    <t>Основное мероприятие 2.13. Разработка дизайн-проекта благоустройства территории</t>
  </si>
  <si>
    <t>Итого по подпрограмме 2</t>
  </si>
  <si>
    <t>Подпрограмма 3 «Повышение безопасности дорожного движения»</t>
  </si>
  <si>
    <t>Основное мероприятие 3.1. Выполнение работ по обслуживанию технических средств организации дорожного движения на территории Сланцевского городского поселения</t>
  </si>
  <si>
    <t>Основное мероприятие 3.2. Содержание дорог и дорожных сооружений, нанесение горизонтальной дорожной разметки, установка технических средств организации дорожного движения.</t>
  </si>
  <si>
    <t>Основное мероприятие 3.3. Разработка комплексной схемы организации дорожного движения</t>
  </si>
  <si>
    <t>Основное мероприятие 3.4. Проектирование строительства светофорного объекта</t>
  </si>
  <si>
    <t>Итого по подпрограмме 3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</si>
</sst>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00"/>
  </numFmts>
  <fonts count="15">
    <font>
      <sz val="11"/>
      <color rgb="FF000000"/>
      <name val="Calibri"/>
      <family val="2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9"/>
      <color rgb="FF000000"/>
      <name val="Calibri"/>
      <family val="2"/>
      <charset val="204"/>
    </font>
    <font>
      <sz val="10"/>
      <color rgb="FF000000"/>
      <name val="Times New Roman"/>
      <family val="1"/>
      <charset val="204"/>
    </font>
    <font>
      <b val="true"/>
      <sz val="12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b val="true"/>
      <i val="true"/>
      <sz val="10"/>
      <color rgb="FF000000"/>
      <name val="Times New Roman"/>
      <family val="1"/>
      <charset val="204"/>
    </font>
    <font>
      <b val="true"/>
      <i val="true"/>
      <sz val="9"/>
      <color rgb="FF000000"/>
      <name val="Times New Roman"/>
      <family val="1"/>
      <charset val="204"/>
    </font>
    <font>
      <i val="true"/>
      <sz val="10"/>
      <color rgb="FF000000"/>
      <name val="Times New Roman"/>
      <family val="1"/>
      <charset val="204"/>
    </font>
    <font>
      <b val="true"/>
      <sz val="9"/>
      <color rgb="FF000000"/>
      <name val="Times New Roman"/>
      <family val="1"/>
      <charset val="204"/>
    </font>
    <font>
      <b val="true"/>
      <sz val="10"/>
      <color rgb="FF000000"/>
      <name val="Times New Roman"/>
      <family val="1"/>
      <charset val="204"/>
    </font>
    <font>
      <b val="true"/>
      <sz val="11"/>
      <color rgb="FF000000"/>
      <name val="Calibri"/>
      <family val="2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  <fill>
      <patternFill patternType="solid">
        <fgColor rgb="FFFFFF00"/>
        <bgColor rgb="FFFFFF00"/>
      </patternFill>
    </fill>
    <fill>
      <patternFill patternType="solid">
        <fgColor rgb="FFCFE7F5"/>
        <bgColor rgb="FFCCFFFF"/>
      </patternFill>
    </fill>
    <fill>
      <patternFill patternType="solid">
        <fgColor rgb="FFFFCC99"/>
        <bgColor rgb="FFC0C0C0"/>
      </patternFill>
    </fill>
  </fills>
  <borders count="3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 style="thin"/>
      <top style="thin"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43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bottom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5" fillId="2" borderId="0" xfId="0" applyFont="true" applyBorder="true" applyAlignment="true" applyProtection="false">
      <alignment horizontal="right" vertical="center" textRotation="0" wrapText="true" indent="0" shrinkToFit="false"/>
      <protection locked="true" hidden="false"/>
    </xf>
    <xf numFmtId="164" fontId="6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7" fillId="2" borderId="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9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9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9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2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9" fillId="4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5" fillId="3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4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11" fillId="2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0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5" fontId="5" fillId="2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5" fillId="0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5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8" fillId="5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5" fillId="5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5" fillId="5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3" borderId="1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12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13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5" fontId="13" fillId="3" borderId="1" xfId="0" applyFont="true" applyBorder="true" applyAlignment="true" applyProtection="false">
      <alignment horizontal="center" vertical="center" textRotation="0" wrapText="false" indent="0" shrinkToFit="true"/>
      <protection locked="true" hidden="false"/>
    </xf>
    <xf numFmtId="164" fontId="9" fillId="4" borderId="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general" vertical="top" textRotation="0" wrapText="true" indent="0" shrinkToFit="false"/>
      <protection locked="true" hidden="false"/>
    </xf>
    <xf numFmtId="164" fontId="8" fillId="2" borderId="1" xfId="0" applyFont="true" applyBorder="true" applyAlignment="true" applyProtection="false">
      <alignment horizontal="center" vertical="top" textRotation="0" wrapText="true" indent="0" shrinkToFit="false"/>
      <protection locked="true" hidden="false"/>
    </xf>
    <xf numFmtId="164" fontId="11" fillId="2" borderId="1" xfId="0" applyFont="true" applyBorder="true" applyAlignment="true" applyProtection="false">
      <alignment horizontal="left" vertical="top" textRotation="0" wrapText="true" indent="0" shrinkToFit="false"/>
      <protection locked="true" hidden="false"/>
    </xf>
    <xf numFmtId="164" fontId="1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FE7F5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true"/>
  </sheetPr>
  <dimension ref="A1:M65536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5" ySplit="6" topLeftCell="F7" activePane="bottomRight" state="frozen"/>
      <selection pane="topLeft" activeCell="A1" activeCellId="0" sqref="A1"/>
      <selection pane="topRight" activeCell="F1" activeCellId="0" sqref="F1"/>
      <selection pane="bottomLeft" activeCell="A7" activeCellId="0" sqref="A7"/>
      <selection pane="bottomRight" activeCell="A7" activeCellId="0" sqref="A7"/>
    </sheetView>
  </sheetViews>
  <sheetFormatPr defaultRowHeight="13.8"/>
  <cols>
    <col collapsed="false" hidden="false" max="1" min="1" style="1" width="15"/>
    <col collapsed="false" hidden="false" max="2" min="2" style="1" width="28.9948979591837"/>
    <col collapsed="false" hidden="false" max="3" min="3" style="2" width="25.3877551020408"/>
    <col collapsed="false" hidden="false" max="4" min="4" style="1" width="15"/>
    <col collapsed="false" hidden="false" max="5" min="5" style="1" width="22.280612244898"/>
    <col collapsed="false" hidden="false" max="6" min="6" style="1" width="12.1377551020408"/>
    <col collapsed="false" hidden="false" max="12" min="7" style="1" width="15"/>
    <col collapsed="false" hidden="false" max="13" min="13" style="0" width="13.8571428571429"/>
    <col collapsed="false" hidden="false" max="14" min="14" style="0" width="12.4183673469388"/>
    <col collapsed="false" hidden="false" max="1025" min="15" style="0" width="9.14285714285714"/>
  </cols>
  <sheetData>
    <row r="1" customFormat="false" ht="15" hidden="false" customHeight="true" outlineLevel="0" collapsed="false">
      <c r="A1" s="3"/>
      <c r="B1" s="4" t="s">
        <v>0</v>
      </c>
      <c r="C1" s="4"/>
      <c r="D1" s="4"/>
      <c r="E1" s="4"/>
      <c r="F1" s="4"/>
      <c r="G1" s="4"/>
      <c r="H1" s="4"/>
      <c r="I1" s="4"/>
      <c r="J1" s="4"/>
      <c r="K1" s="4"/>
      <c r="L1" s="4"/>
    </row>
    <row r="2" customFormat="false" ht="15.75" hidden="false" customHeight="true" outlineLevel="0" collapsed="false">
      <c r="A2" s="5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</row>
    <row r="3" customFormat="false" ht="15.75" hidden="false" customHeight="true" outlineLevel="0" collapsed="false">
      <c r="A3" s="6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</row>
    <row r="4" customFormat="false" ht="50.25" hidden="false" customHeight="true" outlineLevel="0" collapsed="false">
      <c r="A4" s="7" t="s">
        <v>3</v>
      </c>
      <c r="B4" s="7"/>
      <c r="C4" s="8" t="s">
        <v>4</v>
      </c>
      <c r="D4" s="9" t="s">
        <v>5</v>
      </c>
      <c r="E4" s="9"/>
      <c r="F4" s="9" t="s">
        <v>6</v>
      </c>
      <c r="G4" s="10"/>
      <c r="H4" s="9" t="s">
        <v>7</v>
      </c>
      <c r="I4" s="9"/>
      <c r="J4" s="9"/>
      <c r="K4" s="9"/>
      <c r="L4" s="9"/>
    </row>
    <row r="5" customFormat="false" ht="25.5" hidden="false" customHeight="true" outlineLevel="0" collapsed="false">
      <c r="A5" s="7"/>
      <c r="B5" s="7"/>
      <c r="C5" s="8"/>
      <c r="D5" s="9" t="s">
        <v>8</v>
      </c>
      <c r="E5" s="9" t="s">
        <v>9</v>
      </c>
      <c r="F5" s="9"/>
      <c r="G5" s="9" t="s">
        <v>10</v>
      </c>
      <c r="H5" s="9" t="s">
        <v>11</v>
      </c>
      <c r="I5" s="9" t="s">
        <v>12</v>
      </c>
      <c r="J5" s="9" t="s">
        <v>13</v>
      </c>
      <c r="K5" s="9" t="s">
        <v>14</v>
      </c>
      <c r="L5" s="9" t="s">
        <v>15</v>
      </c>
    </row>
    <row r="6" customFormat="false" ht="15" hidden="false" customHeight="false" outlineLevel="0" collapsed="false">
      <c r="A6" s="9" t="n">
        <v>1</v>
      </c>
      <c r="B6" s="9"/>
      <c r="C6" s="8" t="n">
        <v>2</v>
      </c>
      <c r="D6" s="9" t="n">
        <v>3</v>
      </c>
      <c r="E6" s="9" t="n">
        <v>4</v>
      </c>
      <c r="F6" s="9" t="n">
        <v>5</v>
      </c>
      <c r="G6" s="9" t="n">
        <v>6</v>
      </c>
      <c r="H6" s="9" t="n">
        <v>7</v>
      </c>
      <c r="I6" s="9" t="n">
        <v>8</v>
      </c>
      <c r="J6" s="9" t="n">
        <v>9</v>
      </c>
      <c r="K6" s="9" t="n">
        <v>10</v>
      </c>
      <c r="L6" s="9" t="n">
        <v>11</v>
      </c>
    </row>
    <row r="7" customFormat="false" ht="45" hidden="false" customHeight="true" outlineLevel="0" collapsed="false">
      <c r="A7" s="11" t="s">
        <v>16</v>
      </c>
      <c r="B7" s="11"/>
      <c r="C7" s="12" t="s">
        <v>17</v>
      </c>
      <c r="D7" s="11" t="n">
        <v>2019</v>
      </c>
      <c r="E7" s="11" t="n">
        <v>2025</v>
      </c>
      <c r="F7" s="13" t="n">
        <v>2019</v>
      </c>
      <c r="G7" s="14" t="n">
        <f aca="false">G15+G45+G122</f>
        <v>87729.18458</v>
      </c>
      <c r="H7" s="14" t="n">
        <f aca="false">SUM(H15+H46+H123)</f>
        <v>0</v>
      </c>
      <c r="I7" s="14" t="n">
        <f aca="false">SUM(I15+I47+I124)</f>
        <v>0</v>
      </c>
      <c r="J7" s="14" t="n">
        <f aca="false">SUM(J15+J52+J129)</f>
        <v>0</v>
      </c>
      <c r="K7" s="14" t="n">
        <f aca="false">K15+K45+K122</f>
        <v>87729.18458</v>
      </c>
      <c r="L7" s="14" t="n">
        <f aca="false">SUM(L15+L54+L131)</f>
        <v>0</v>
      </c>
    </row>
    <row r="8" customFormat="false" ht="42.2" hidden="false" customHeight="true" outlineLevel="0" collapsed="false">
      <c r="A8" s="11"/>
      <c r="B8" s="11"/>
      <c r="C8" s="12"/>
      <c r="D8" s="11"/>
      <c r="E8" s="11"/>
      <c r="F8" s="11" t="n">
        <v>2020</v>
      </c>
      <c r="G8" s="15" t="n">
        <f aca="false">G16+G46+G123</f>
        <v>76708.1</v>
      </c>
      <c r="H8" s="15" t="n">
        <f aca="false">SUM(H16+H47+H124)</f>
        <v>0</v>
      </c>
      <c r="I8" s="15" t="n">
        <f aca="false">SUM(I16+I52+I129)</f>
        <v>0</v>
      </c>
      <c r="J8" s="15" t="n">
        <f aca="false">SUM(J16+J53+J130)</f>
        <v>0</v>
      </c>
      <c r="K8" s="15" t="n">
        <f aca="false">K16+K46+K123</f>
        <v>76708.1</v>
      </c>
      <c r="L8" s="15" t="n">
        <f aca="false">SUM(L16+L59+L136)</f>
        <v>0</v>
      </c>
    </row>
    <row r="9" customFormat="false" ht="32.25" hidden="false" customHeight="true" outlineLevel="0" collapsed="false">
      <c r="A9" s="11"/>
      <c r="B9" s="11"/>
      <c r="C9" s="12"/>
      <c r="D9" s="11"/>
      <c r="E9" s="11"/>
      <c r="F9" s="11" t="n">
        <v>2021</v>
      </c>
      <c r="G9" s="15" t="n">
        <f aca="false">G17+G47+G124</f>
        <v>80155.6</v>
      </c>
      <c r="H9" s="15" t="n">
        <f aca="false">SUM(H17+H52+H129)</f>
        <v>0</v>
      </c>
      <c r="I9" s="15" t="n">
        <f aca="false">SUM(I17+I53+I130)</f>
        <v>0</v>
      </c>
      <c r="J9" s="15" t="n">
        <f aca="false">SUM(J17+J54+J131)</f>
        <v>0</v>
      </c>
      <c r="K9" s="15" t="n">
        <f aca="false">K17+K47+K124</f>
        <v>80155.6</v>
      </c>
      <c r="L9" s="15" t="n">
        <f aca="false">SUM(L17+L60+L137)</f>
        <v>0</v>
      </c>
      <c r="M9" s="16"/>
    </row>
    <row r="10" customFormat="false" ht="32.25" hidden="false" customHeight="true" outlineLevel="0" collapsed="false">
      <c r="A10" s="11"/>
      <c r="B10" s="11"/>
      <c r="C10" s="12"/>
      <c r="D10" s="11"/>
      <c r="E10" s="11"/>
      <c r="F10" s="11" t="n">
        <v>2022</v>
      </c>
      <c r="G10" s="15" t="n">
        <f aca="false">G18+G48+G125</f>
        <v>81882.84</v>
      </c>
      <c r="H10" s="15" t="n">
        <f aca="false">SUM(H18+H53+H130)</f>
        <v>0</v>
      </c>
      <c r="I10" s="15" t="n">
        <f aca="false">SUM(I18+I53+I130)</f>
        <v>0</v>
      </c>
      <c r="J10" s="15" t="n">
        <f aca="false">SUM(J18+J53+J130)</f>
        <v>0</v>
      </c>
      <c r="K10" s="15" t="n">
        <f aca="false">K18+K48+K125</f>
        <v>81882.84</v>
      </c>
      <c r="L10" s="15" t="n">
        <f aca="false">SUM(L18+L53+L130)</f>
        <v>0</v>
      </c>
      <c r="M10" s="16"/>
    </row>
    <row r="11" customFormat="false" ht="32.25" hidden="false" customHeight="true" outlineLevel="0" collapsed="false">
      <c r="A11" s="11"/>
      <c r="B11" s="11"/>
      <c r="C11" s="12"/>
      <c r="D11" s="11"/>
      <c r="E11" s="11"/>
      <c r="F11" s="11" t="n">
        <v>2023</v>
      </c>
      <c r="G11" s="15" t="n">
        <f aca="false">G19+G49+G126</f>
        <v>85158.1536</v>
      </c>
      <c r="H11" s="15" t="n">
        <f aca="false">SUM(H19+H54+H131)</f>
        <v>0</v>
      </c>
      <c r="I11" s="15" t="n">
        <f aca="false">SUM(I19+I54+I131)</f>
        <v>0</v>
      </c>
      <c r="J11" s="15" t="n">
        <f aca="false">SUM(J19+J54+J131)</f>
        <v>0</v>
      </c>
      <c r="K11" s="15" t="n">
        <f aca="false">K19+K49+K126</f>
        <v>85158.1536</v>
      </c>
      <c r="L11" s="15" t="n">
        <f aca="false">SUM(L19+L54+L131)</f>
        <v>0</v>
      </c>
      <c r="M11" s="16"/>
    </row>
    <row r="12" customFormat="false" ht="32.25" hidden="false" customHeight="true" outlineLevel="0" collapsed="false">
      <c r="A12" s="11"/>
      <c r="B12" s="11"/>
      <c r="C12" s="12"/>
      <c r="D12" s="11"/>
      <c r="E12" s="11"/>
      <c r="F12" s="11" t="n">
        <v>2024</v>
      </c>
      <c r="G12" s="15" t="n">
        <f aca="false">G20+G50+G127</f>
        <v>88564.47973</v>
      </c>
      <c r="H12" s="15" t="n">
        <f aca="false">SUM(H20+H55+H132)</f>
        <v>0</v>
      </c>
      <c r="I12" s="15" t="n">
        <f aca="false">SUM(I20+I55+I132)</f>
        <v>0</v>
      </c>
      <c r="J12" s="15" t="n">
        <f aca="false">SUM(J20+J55+J132)</f>
        <v>0</v>
      </c>
      <c r="K12" s="15" t="n">
        <f aca="false">K20+K50+K127</f>
        <v>88564.47973</v>
      </c>
      <c r="L12" s="15" t="n">
        <f aca="false">SUM(L20+L55+L132)</f>
        <v>0</v>
      </c>
      <c r="M12" s="16"/>
    </row>
    <row r="13" customFormat="false" ht="32.25" hidden="false" customHeight="true" outlineLevel="0" collapsed="false">
      <c r="A13" s="11"/>
      <c r="B13" s="11"/>
      <c r="C13" s="12"/>
      <c r="D13" s="11"/>
      <c r="E13" s="11"/>
      <c r="F13" s="11" t="n">
        <v>2025</v>
      </c>
      <c r="G13" s="15" t="n">
        <f aca="false">G21+G51+G128</f>
        <v>92107.05894</v>
      </c>
      <c r="H13" s="15" t="n">
        <f aca="false">SUM(H21+H56+H133)</f>
        <v>0</v>
      </c>
      <c r="I13" s="15" t="n">
        <f aca="false">SUM(I21+I56+I133)</f>
        <v>0</v>
      </c>
      <c r="J13" s="15" t="n">
        <f aca="false">SUM(J21+J56+J133)</f>
        <v>0</v>
      </c>
      <c r="K13" s="15" t="n">
        <f aca="false">K21+K51+K128</f>
        <v>92107.05894</v>
      </c>
      <c r="L13" s="15" t="n">
        <f aca="false">SUM(L21+L56+L133)</f>
        <v>0</v>
      </c>
      <c r="M13" s="16"/>
    </row>
    <row r="14" customFormat="false" ht="36.2" hidden="false" customHeight="true" outlineLevel="0" collapsed="false">
      <c r="A14" s="17" t="s">
        <v>18</v>
      </c>
      <c r="B14" s="17"/>
      <c r="C14" s="18"/>
      <c r="D14" s="10"/>
      <c r="E14" s="10"/>
      <c r="F14" s="10"/>
      <c r="G14" s="15" t="n">
        <f aca="false">G7+G8+G9+G10+G11+G12+G13</f>
        <v>592305.41685</v>
      </c>
      <c r="H14" s="15" t="n">
        <f aca="false">SUM(H7:H9)</f>
        <v>0</v>
      </c>
      <c r="I14" s="15" t="n">
        <f aca="false">SUM(I7:I9)</f>
        <v>0</v>
      </c>
      <c r="J14" s="15" t="n">
        <f aca="false">SUM(J7:J9)</f>
        <v>0</v>
      </c>
      <c r="K14" s="15" t="n">
        <f aca="false">K7+K8+K9+K10+K11+K12+K13</f>
        <v>592305.41685</v>
      </c>
      <c r="L14" s="15" t="n">
        <f aca="false">SUM(L7:L9)</f>
        <v>0</v>
      </c>
    </row>
    <row r="15" customFormat="false" ht="45" hidden="false" customHeight="true" outlineLevel="0" collapsed="false">
      <c r="A15" s="19" t="s">
        <v>19</v>
      </c>
      <c r="B15" s="19"/>
      <c r="C15" s="20" t="s">
        <v>20</v>
      </c>
      <c r="D15" s="21" t="n">
        <v>2019</v>
      </c>
      <c r="E15" s="21" t="n">
        <v>2025</v>
      </c>
      <c r="F15" s="22" t="n">
        <v>2019</v>
      </c>
      <c r="G15" s="23" t="n">
        <f aca="false">G22+G29+G36+G43</f>
        <v>9506.815</v>
      </c>
      <c r="H15" s="23" t="n">
        <f aca="false">H22+H29+H36</f>
        <v>0</v>
      </c>
      <c r="I15" s="23" t="n">
        <f aca="false">I22+I29+I36</f>
        <v>0</v>
      </c>
      <c r="J15" s="23" t="n">
        <f aca="false">J22+J29+J36</f>
        <v>0</v>
      </c>
      <c r="K15" s="23" t="n">
        <f aca="false">K22+K29+K36+K43</f>
        <v>9506.815</v>
      </c>
      <c r="L15" s="23" t="n">
        <f aca="false">L22+L29+L36</f>
        <v>0</v>
      </c>
    </row>
    <row r="16" customFormat="false" ht="45" hidden="false" customHeight="true" outlineLevel="0" collapsed="false">
      <c r="A16" s="19"/>
      <c r="B16" s="19"/>
      <c r="C16" s="20"/>
      <c r="D16" s="21"/>
      <c r="E16" s="21"/>
      <c r="F16" s="21" t="n">
        <v>2020</v>
      </c>
      <c r="G16" s="24" t="n">
        <f aca="false">G23+G30+G37</f>
        <v>5409.7</v>
      </c>
      <c r="H16" s="24" t="n">
        <f aca="false">H23+H30+H37</f>
        <v>0</v>
      </c>
      <c r="I16" s="24" t="n">
        <f aca="false">I23+I30+I37</f>
        <v>0</v>
      </c>
      <c r="J16" s="24" t="n">
        <f aca="false">J23+J30+J37</f>
        <v>0</v>
      </c>
      <c r="K16" s="24" t="n">
        <f aca="false">K23+K30+K37</f>
        <v>5409.7</v>
      </c>
      <c r="L16" s="24" t="n">
        <f aca="false">L23+L30+L37</f>
        <v>0</v>
      </c>
    </row>
    <row r="17" customFormat="false" ht="45" hidden="false" customHeight="true" outlineLevel="0" collapsed="false">
      <c r="A17" s="19"/>
      <c r="B17" s="19"/>
      <c r="C17" s="20"/>
      <c r="D17" s="21"/>
      <c r="E17" s="21"/>
      <c r="F17" s="21" t="n">
        <v>2021</v>
      </c>
      <c r="G17" s="24" t="n">
        <f aca="false">G24+G31+G38</f>
        <v>5652.9</v>
      </c>
      <c r="H17" s="24" t="n">
        <f aca="false">H24+H31+H38</f>
        <v>0</v>
      </c>
      <c r="I17" s="24" t="n">
        <f aca="false">I24+I31+I38</f>
        <v>0</v>
      </c>
      <c r="J17" s="24" t="n">
        <f aca="false">J24+J31+J38</f>
        <v>0</v>
      </c>
      <c r="K17" s="24" t="n">
        <f aca="false">K24+K31+K38</f>
        <v>5652.9</v>
      </c>
      <c r="L17" s="24" t="n">
        <f aca="false">L24+L31+L38</f>
        <v>0</v>
      </c>
    </row>
    <row r="18" customFormat="false" ht="45" hidden="false" customHeight="true" outlineLevel="0" collapsed="false">
      <c r="A18" s="19"/>
      <c r="B18" s="19"/>
      <c r="C18" s="20"/>
      <c r="D18" s="21"/>
      <c r="E18" s="21"/>
      <c r="F18" s="21" t="n">
        <v>2022</v>
      </c>
      <c r="G18" s="24" t="n">
        <f aca="false">G25+G32+G39</f>
        <v>5879.016</v>
      </c>
      <c r="H18" s="24" t="n">
        <f aca="false">H25+H32+H39</f>
        <v>0</v>
      </c>
      <c r="I18" s="24" t="n">
        <f aca="false">I25+I32+I39</f>
        <v>0</v>
      </c>
      <c r="J18" s="24" t="n">
        <f aca="false">J25+J32+J39</f>
        <v>0</v>
      </c>
      <c r="K18" s="24" t="n">
        <f aca="false">K25+K32+K39</f>
        <v>5879.016</v>
      </c>
      <c r="L18" s="24" t="n">
        <f aca="false">L25+L32+L39</f>
        <v>0</v>
      </c>
    </row>
    <row r="19" customFormat="false" ht="45" hidden="false" customHeight="true" outlineLevel="0" collapsed="false">
      <c r="A19" s="19"/>
      <c r="B19" s="19"/>
      <c r="C19" s="20"/>
      <c r="D19" s="21"/>
      <c r="E19" s="21"/>
      <c r="F19" s="21" t="n">
        <v>2023</v>
      </c>
      <c r="G19" s="24" t="n">
        <f aca="false">G26+G33+G40</f>
        <v>6114.17664</v>
      </c>
      <c r="H19" s="24" t="n">
        <f aca="false">H26+H33+H40</f>
        <v>0</v>
      </c>
      <c r="I19" s="24" t="n">
        <f aca="false">I26+I33+I40</f>
        <v>0</v>
      </c>
      <c r="J19" s="24" t="n">
        <f aca="false">J26+J33+J40</f>
        <v>0</v>
      </c>
      <c r="K19" s="24" t="n">
        <f aca="false">K26+K33+K40</f>
        <v>6114.17664</v>
      </c>
      <c r="L19" s="24" t="n">
        <f aca="false">L26+L33+L40</f>
        <v>0</v>
      </c>
    </row>
    <row r="20" customFormat="false" ht="45" hidden="false" customHeight="true" outlineLevel="0" collapsed="false">
      <c r="A20" s="19"/>
      <c r="B20" s="19"/>
      <c r="C20" s="20"/>
      <c r="D20" s="21"/>
      <c r="E20" s="21"/>
      <c r="F20" s="21" t="n">
        <v>2024</v>
      </c>
      <c r="G20" s="24" t="n">
        <f aca="false">G27+G34+G41</f>
        <v>6358.7437</v>
      </c>
      <c r="H20" s="24" t="n">
        <f aca="false">H27+H34+H41</f>
        <v>0</v>
      </c>
      <c r="I20" s="24" t="n">
        <f aca="false">I27+I34+I41</f>
        <v>0</v>
      </c>
      <c r="J20" s="24" t="n">
        <f aca="false">J27+J34+J41</f>
        <v>0</v>
      </c>
      <c r="K20" s="24" t="n">
        <f aca="false">K27+K34+K41</f>
        <v>6358.7437</v>
      </c>
      <c r="L20" s="24" t="n">
        <f aca="false">L27+L34+L41</f>
        <v>0</v>
      </c>
    </row>
    <row r="21" customFormat="false" ht="45" hidden="false" customHeight="true" outlineLevel="0" collapsed="false">
      <c r="A21" s="19"/>
      <c r="B21" s="19"/>
      <c r="C21" s="20"/>
      <c r="D21" s="21"/>
      <c r="E21" s="21"/>
      <c r="F21" s="21" t="n">
        <v>2025</v>
      </c>
      <c r="G21" s="24" t="n">
        <f aca="false">G28+G35+G42</f>
        <v>6613.09345</v>
      </c>
      <c r="H21" s="24" t="n">
        <f aca="false">H28+H35+H42</f>
        <v>0</v>
      </c>
      <c r="I21" s="24" t="n">
        <f aca="false">I28+I35+I42</f>
        <v>0</v>
      </c>
      <c r="J21" s="24" t="n">
        <f aca="false">J28+J35+J42</f>
        <v>0</v>
      </c>
      <c r="K21" s="24" t="n">
        <f aca="false">K28+K35+K42</f>
        <v>6613.09345</v>
      </c>
      <c r="L21" s="24" t="n">
        <f aca="false">L28+L35+L42</f>
        <v>0</v>
      </c>
    </row>
    <row r="22" customFormat="false" ht="45" hidden="false" customHeight="true" outlineLevel="0" collapsed="false">
      <c r="A22" s="25" t="s">
        <v>21</v>
      </c>
      <c r="B22" s="25"/>
      <c r="C22" s="8" t="s">
        <v>17</v>
      </c>
      <c r="D22" s="9" t="n">
        <v>2019</v>
      </c>
      <c r="E22" s="9" t="n">
        <v>2021</v>
      </c>
      <c r="F22" s="22" t="n">
        <v>2019</v>
      </c>
      <c r="G22" s="23" t="n">
        <v>6000</v>
      </c>
      <c r="H22" s="23" t="n">
        <v>0</v>
      </c>
      <c r="I22" s="23" t="n">
        <v>0</v>
      </c>
      <c r="J22" s="23" t="n">
        <v>0</v>
      </c>
      <c r="K22" s="23" t="n">
        <v>6000</v>
      </c>
      <c r="L22" s="23" t="n">
        <v>0</v>
      </c>
    </row>
    <row r="23" customFormat="false" ht="45" hidden="false" customHeight="true" outlineLevel="0" collapsed="false">
      <c r="A23" s="25"/>
      <c r="B23" s="25"/>
      <c r="C23" s="8"/>
      <c r="D23" s="9"/>
      <c r="E23" s="9"/>
      <c r="F23" s="9" t="n">
        <v>2020</v>
      </c>
      <c r="G23" s="26" t="n">
        <v>4082.8</v>
      </c>
      <c r="H23" s="27" t="n">
        <v>0</v>
      </c>
      <c r="I23" s="27" t="n">
        <v>0</v>
      </c>
      <c r="J23" s="27" t="n">
        <v>0</v>
      </c>
      <c r="K23" s="27" t="n">
        <v>4082.8</v>
      </c>
      <c r="L23" s="27" t="n">
        <v>0</v>
      </c>
    </row>
    <row r="24" customFormat="false" ht="45" hidden="false" customHeight="true" outlineLevel="0" collapsed="false">
      <c r="A24" s="25"/>
      <c r="B24" s="25"/>
      <c r="C24" s="8"/>
      <c r="D24" s="9"/>
      <c r="E24" s="9"/>
      <c r="F24" s="9" t="n">
        <v>2021</v>
      </c>
      <c r="G24" s="26" t="n">
        <v>4266.3</v>
      </c>
      <c r="H24" s="27" t="n">
        <v>0</v>
      </c>
      <c r="I24" s="27" t="n">
        <v>0</v>
      </c>
      <c r="J24" s="27" t="n">
        <v>0</v>
      </c>
      <c r="K24" s="27" t="n">
        <v>4266.3</v>
      </c>
      <c r="L24" s="27" t="n">
        <v>0</v>
      </c>
    </row>
    <row r="25" customFormat="false" ht="45" hidden="false" customHeight="true" outlineLevel="0" collapsed="false">
      <c r="A25" s="25"/>
      <c r="B25" s="25"/>
      <c r="C25" s="8"/>
      <c r="D25" s="9"/>
      <c r="E25" s="9"/>
      <c r="F25" s="28" t="n">
        <v>2022</v>
      </c>
      <c r="G25" s="26" t="n">
        <v>4436.952</v>
      </c>
      <c r="H25" s="27" t="n">
        <v>0</v>
      </c>
      <c r="I25" s="27" t="n">
        <v>0</v>
      </c>
      <c r="J25" s="27" t="n">
        <v>0</v>
      </c>
      <c r="K25" s="26" t="n">
        <v>4436.952</v>
      </c>
      <c r="L25" s="27" t="n">
        <v>0</v>
      </c>
    </row>
    <row r="26" customFormat="false" ht="45" hidden="false" customHeight="true" outlineLevel="0" collapsed="false">
      <c r="A26" s="25"/>
      <c r="B26" s="25"/>
      <c r="C26" s="8"/>
      <c r="D26" s="9"/>
      <c r="E26" s="9"/>
      <c r="F26" s="28" t="n">
        <v>2023</v>
      </c>
      <c r="G26" s="26" t="n">
        <v>4614.43008</v>
      </c>
      <c r="H26" s="27" t="n">
        <v>0</v>
      </c>
      <c r="I26" s="27" t="n">
        <v>0</v>
      </c>
      <c r="J26" s="27" t="n">
        <v>0</v>
      </c>
      <c r="K26" s="26" t="n">
        <v>4614.43008</v>
      </c>
      <c r="L26" s="27" t="n">
        <v>0</v>
      </c>
    </row>
    <row r="27" customFormat="false" ht="45" hidden="false" customHeight="true" outlineLevel="0" collapsed="false">
      <c r="A27" s="25"/>
      <c r="B27" s="25"/>
      <c r="C27" s="8"/>
      <c r="D27" s="9"/>
      <c r="E27" s="9"/>
      <c r="F27" s="28" t="n">
        <v>2024</v>
      </c>
      <c r="G27" s="26" t="n">
        <v>4799.00728</v>
      </c>
      <c r="H27" s="27" t="n">
        <v>0</v>
      </c>
      <c r="I27" s="27" t="n">
        <v>0</v>
      </c>
      <c r="J27" s="27" t="n">
        <v>0</v>
      </c>
      <c r="K27" s="26" t="n">
        <v>4799.00728</v>
      </c>
      <c r="L27" s="27" t="n">
        <v>0</v>
      </c>
    </row>
    <row r="28" customFormat="false" ht="45" hidden="false" customHeight="true" outlineLevel="0" collapsed="false">
      <c r="A28" s="25"/>
      <c r="B28" s="25"/>
      <c r="C28" s="8"/>
      <c r="D28" s="9"/>
      <c r="E28" s="9"/>
      <c r="F28" s="28" t="n">
        <v>2025</v>
      </c>
      <c r="G28" s="26" t="n">
        <v>4990.96757</v>
      </c>
      <c r="H28" s="27" t="n">
        <v>0</v>
      </c>
      <c r="I28" s="27" t="n">
        <v>0</v>
      </c>
      <c r="J28" s="27" t="n">
        <v>0</v>
      </c>
      <c r="K28" s="26" t="n">
        <v>4990.96757</v>
      </c>
      <c r="L28" s="27" t="n">
        <v>0</v>
      </c>
    </row>
    <row r="29" customFormat="false" ht="45" hidden="false" customHeight="true" outlineLevel="0" collapsed="false">
      <c r="A29" s="25" t="s">
        <v>22</v>
      </c>
      <c r="B29" s="25"/>
      <c r="C29" s="8" t="s">
        <v>17</v>
      </c>
      <c r="D29" s="9" t="n">
        <v>2019</v>
      </c>
      <c r="E29" s="9" t="n">
        <v>2021</v>
      </c>
      <c r="F29" s="22" t="n">
        <v>2019</v>
      </c>
      <c r="G29" s="23" t="n">
        <v>375</v>
      </c>
      <c r="H29" s="23" t="n">
        <v>0</v>
      </c>
      <c r="I29" s="23" t="n">
        <v>0</v>
      </c>
      <c r="J29" s="23" t="n">
        <v>0</v>
      </c>
      <c r="K29" s="23" t="n">
        <v>375</v>
      </c>
      <c r="L29" s="23" t="n">
        <v>0</v>
      </c>
    </row>
    <row r="30" customFormat="false" ht="45" hidden="false" customHeight="true" outlineLevel="0" collapsed="false">
      <c r="A30" s="25"/>
      <c r="B30" s="25"/>
      <c r="C30" s="8"/>
      <c r="D30" s="9"/>
      <c r="E30" s="9"/>
      <c r="F30" s="9" t="n">
        <v>2020</v>
      </c>
      <c r="G30" s="26" t="n">
        <v>816.6</v>
      </c>
      <c r="H30" s="27" t="n">
        <v>0</v>
      </c>
      <c r="I30" s="27" t="n">
        <v>0</v>
      </c>
      <c r="J30" s="27" t="n">
        <v>0</v>
      </c>
      <c r="K30" s="27" t="n">
        <v>816.6</v>
      </c>
      <c r="L30" s="27" t="n">
        <v>0</v>
      </c>
    </row>
    <row r="31" customFormat="false" ht="45.6" hidden="false" customHeight="true" outlineLevel="0" collapsed="false">
      <c r="A31" s="25"/>
      <c r="B31" s="25"/>
      <c r="C31" s="8"/>
      <c r="D31" s="9"/>
      <c r="E31" s="9"/>
      <c r="F31" s="9" t="n">
        <v>2021</v>
      </c>
      <c r="G31" s="26" t="n">
        <v>853.3</v>
      </c>
      <c r="H31" s="27" t="n">
        <v>0</v>
      </c>
      <c r="I31" s="27" t="n">
        <v>0</v>
      </c>
      <c r="J31" s="27" t="n">
        <v>0</v>
      </c>
      <c r="K31" s="27" t="n">
        <v>853.3</v>
      </c>
      <c r="L31" s="27" t="n">
        <v>0</v>
      </c>
    </row>
    <row r="32" customFormat="false" ht="45.6" hidden="false" customHeight="true" outlineLevel="0" collapsed="false">
      <c r="A32" s="25"/>
      <c r="B32" s="25"/>
      <c r="C32" s="8"/>
      <c r="D32" s="9"/>
      <c r="E32" s="9"/>
      <c r="F32" s="28" t="n">
        <v>2022</v>
      </c>
      <c r="G32" s="26" t="n">
        <v>887.432</v>
      </c>
      <c r="H32" s="27" t="n">
        <v>0</v>
      </c>
      <c r="I32" s="27" t="n">
        <v>0</v>
      </c>
      <c r="J32" s="27" t="n">
        <v>0</v>
      </c>
      <c r="K32" s="26" t="n">
        <v>887.432</v>
      </c>
      <c r="L32" s="27" t="n">
        <v>0</v>
      </c>
    </row>
    <row r="33" customFormat="false" ht="45.6" hidden="false" customHeight="true" outlineLevel="0" collapsed="false">
      <c r="A33" s="25"/>
      <c r="B33" s="25"/>
      <c r="C33" s="8"/>
      <c r="D33" s="9"/>
      <c r="E33" s="9"/>
      <c r="F33" s="28" t="n">
        <v>2023</v>
      </c>
      <c r="G33" s="26" t="n">
        <v>922.92928</v>
      </c>
      <c r="H33" s="27" t="n">
        <v>0</v>
      </c>
      <c r="I33" s="27" t="n">
        <v>0</v>
      </c>
      <c r="J33" s="27" t="n">
        <v>0</v>
      </c>
      <c r="K33" s="26" t="n">
        <v>922.92928</v>
      </c>
      <c r="L33" s="27" t="n">
        <v>0</v>
      </c>
    </row>
    <row r="34" customFormat="false" ht="45.6" hidden="false" customHeight="true" outlineLevel="0" collapsed="false">
      <c r="A34" s="25"/>
      <c r="B34" s="25"/>
      <c r="C34" s="8"/>
      <c r="D34" s="9"/>
      <c r="E34" s="9"/>
      <c r="F34" s="28" t="n">
        <v>2024</v>
      </c>
      <c r="G34" s="26" t="n">
        <v>959.84645</v>
      </c>
      <c r="H34" s="27" t="n">
        <v>0</v>
      </c>
      <c r="I34" s="27" t="n">
        <v>0</v>
      </c>
      <c r="J34" s="27" t="n">
        <v>0</v>
      </c>
      <c r="K34" s="26" t="n">
        <v>959.84645</v>
      </c>
      <c r="L34" s="27" t="n">
        <v>0</v>
      </c>
    </row>
    <row r="35" customFormat="false" ht="45.6" hidden="false" customHeight="true" outlineLevel="0" collapsed="false">
      <c r="A35" s="25"/>
      <c r="B35" s="25"/>
      <c r="C35" s="8"/>
      <c r="D35" s="9"/>
      <c r="E35" s="9"/>
      <c r="F35" s="28" t="n">
        <v>2025</v>
      </c>
      <c r="G35" s="26" t="n">
        <v>998.24031</v>
      </c>
      <c r="H35" s="27" t="n">
        <v>0</v>
      </c>
      <c r="I35" s="27" t="n">
        <v>0</v>
      </c>
      <c r="J35" s="27" t="n">
        <v>0</v>
      </c>
      <c r="K35" s="26" t="n">
        <v>998.24031</v>
      </c>
      <c r="L35" s="27" t="n">
        <v>0</v>
      </c>
    </row>
    <row r="36" customFormat="false" ht="39.8" hidden="false" customHeight="true" outlineLevel="0" collapsed="false">
      <c r="A36" s="25" t="s">
        <v>23</v>
      </c>
      <c r="B36" s="25"/>
      <c r="C36" s="8" t="s">
        <v>20</v>
      </c>
      <c r="D36" s="9" t="n">
        <v>2019</v>
      </c>
      <c r="E36" s="9" t="n">
        <v>2021</v>
      </c>
      <c r="F36" s="22" t="n">
        <v>2019</v>
      </c>
      <c r="G36" s="23" t="n">
        <v>3031.815</v>
      </c>
      <c r="H36" s="23" t="n">
        <v>0</v>
      </c>
      <c r="I36" s="23" t="n">
        <v>0</v>
      </c>
      <c r="J36" s="23" t="n">
        <v>0</v>
      </c>
      <c r="K36" s="23" t="n">
        <v>3031.815</v>
      </c>
      <c r="L36" s="23" t="n">
        <v>0</v>
      </c>
    </row>
    <row r="37" customFormat="false" ht="39.8" hidden="false" customHeight="true" outlineLevel="0" collapsed="false">
      <c r="A37" s="25"/>
      <c r="B37" s="25"/>
      <c r="C37" s="8"/>
      <c r="D37" s="9"/>
      <c r="E37" s="9"/>
      <c r="F37" s="9" t="n">
        <v>2020</v>
      </c>
      <c r="G37" s="26" t="n">
        <v>510.3</v>
      </c>
      <c r="H37" s="27" t="n">
        <v>0</v>
      </c>
      <c r="I37" s="27" t="n">
        <v>0</v>
      </c>
      <c r="J37" s="27" t="n">
        <v>0</v>
      </c>
      <c r="K37" s="27" t="n">
        <v>510.3</v>
      </c>
      <c r="L37" s="27" t="n">
        <v>0</v>
      </c>
    </row>
    <row r="38" customFormat="false" ht="39.8" hidden="false" customHeight="true" outlineLevel="0" collapsed="false">
      <c r="A38" s="25"/>
      <c r="B38" s="25"/>
      <c r="C38" s="8"/>
      <c r="D38" s="9"/>
      <c r="E38" s="9"/>
      <c r="F38" s="9" t="n">
        <v>2021</v>
      </c>
      <c r="G38" s="26" t="n">
        <v>533.3</v>
      </c>
      <c r="H38" s="27" t="n">
        <v>0</v>
      </c>
      <c r="I38" s="27" t="n">
        <v>0</v>
      </c>
      <c r="J38" s="27" t="n">
        <v>0</v>
      </c>
      <c r="K38" s="27" t="n">
        <v>533.3</v>
      </c>
      <c r="L38" s="27" t="n">
        <v>0</v>
      </c>
    </row>
    <row r="39" customFormat="false" ht="39.8" hidden="false" customHeight="true" outlineLevel="0" collapsed="false">
      <c r="A39" s="25"/>
      <c r="B39" s="25"/>
      <c r="C39" s="8"/>
      <c r="D39" s="9"/>
      <c r="E39" s="9"/>
      <c r="F39" s="28" t="n">
        <v>2022</v>
      </c>
      <c r="G39" s="26" t="n">
        <v>554.632</v>
      </c>
      <c r="H39" s="27" t="n">
        <v>0</v>
      </c>
      <c r="I39" s="27" t="n">
        <v>0</v>
      </c>
      <c r="J39" s="27" t="n">
        <v>0</v>
      </c>
      <c r="K39" s="26" t="n">
        <v>554.632</v>
      </c>
      <c r="L39" s="27" t="n">
        <v>0</v>
      </c>
    </row>
    <row r="40" customFormat="false" ht="39.8" hidden="false" customHeight="true" outlineLevel="0" collapsed="false">
      <c r="A40" s="25"/>
      <c r="B40" s="25"/>
      <c r="C40" s="8"/>
      <c r="D40" s="9"/>
      <c r="E40" s="9"/>
      <c r="F40" s="28" t="n">
        <v>2023</v>
      </c>
      <c r="G40" s="26" t="n">
        <v>576.81728</v>
      </c>
      <c r="H40" s="27" t="n">
        <v>0</v>
      </c>
      <c r="I40" s="27" t="n">
        <v>0</v>
      </c>
      <c r="J40" s="27" t="n">
        <v>0</v>
      </c>
      <c r="K40" s="26" t="n">
        <v>576.81728</v>
      </c>
      <c r="L40" s="27" t="n">
        <v>0</v>
      </c>
    </row>
    <row r="41" customFormat="false" ht="39.8" hidden="false" customHeight="true" outlineLevel="0" collapsed="false">
      <c r="A41" s="25"/>
      <c r="B41" s="25"/>
      <c r="C41" s="8"/>
      <c r="D41" s="9"/>
      <c r="E41" s="9"/>
      <c r="F41" s="28" t="n">
        <v>2024</v>
      </c>
      <c r="G41" s="26" t="n">
        <v>599.88997</v>
      </c>
      <c r="H41" s="27" t="n">
        <v>0</v>
      </c>
      <c r="I41" s="27" t="n">
        <v>0</v>
      </c>
      <c r="J41" s="27" t="n">
        <v>0</v>
      </c>
      <c r="K41" s="26" t="n">
        <v>599.88997</v>
      </c>
      <c r="L41" s="27" t="n">
        <v>0</v>
      </c>
    </row>
    <row r="42" customFormat="false" ht="39.8" hidden="false" customHeight="true" outlineLevel="0" collapsed="false">
      <c r="A42" s="25"/>
      <c r="B42" s="25"/>
      <c r="C42" s="8"/>
      <c r="D42" s="9"/>
      <c r="E42" s="9"/>
      <c r="F42" s="28" t="n">
        <v>2025</v>
      </c>
      <c r="G42" s="26" t="n">
        <v>623.88557</v>
      </c>
      <c r="H42" s="27" t="n">
        <v>0</v>
      </c>
      <c r="I42" s="27" t="n">
        <v>0</v>
      </c>
      <c r="J42" s="27" t="n">
        <v>0</v>
      </c>
      <c r="K42" s="26" t="n">
        <v>623.88557</v>
      </c>
      <c r="L42" s="27" t="n">
        <v>0</v>
      </c>
    </row>
    <row r="43" customFormat="false" ht="90.35" hidden="false" customHeight="true" outlineLevel="0" collapsed="false">
      <c r="A43" s="29" t="s">
        <v>24</v>
      </c>
      <c r="B43" s="29"/>
      <c r="C43" s="30" t="s">
        <v>20</v>
      </c>
      <c r="D43" s="31" t="n">
        <v>2019</v>
      </c>
      <c r="E43" s="31" t="n">
        <v>2019</v>
      </c>
      <c r="F43" s="31" t="n">
        <v>2019</v>
      </c>
      <c r="G43" s="32" t="n">
        <v>100</v>
      </c>
      <c r="H43" s="32" t="n">
        <v>0</v>
      </c>
      <c r="I43" s="32" t="n">
        <v>0</v>
      </c>
      <c r="J43" s="32" t="n">
        <v>0</v>
      </c>
      <c r="K43" s="32" t="n">
        <v>100</v>
      </c>
      <c r="L43" s="32" t="n">
        <v>0</v>
      </c>
    </row>
    <row r="44" customFormat="false" ht="33.75" hidden="false" customHeight="true" outlineLevel="0" collapsed="false">
      <c r="A44" s="33" t="s">
        <v>25</v>
      </c>
      <c r="B44" s="33"/>
      <c r="C44" s="34"/>
      <c r="D44" s="35"/>
      <c r="E44" s="35"/>
      <c r="F44" s="36"/>
      <c r="G44" s="37" t="n">
        <f aca="false">G15+G16+G17+G18+G19+G20+G21</f>
        <v>45534.44479</v>
      </c>
      <c r="H44" s="37" t="n">
        <f aca="false">H15+H16+H17</f>
        <v>0</v>
      </c>
      <c r="I44" s="37" t="n">
        <f aca="false">I15+I16+I17</f>
        <v>0</v>
      </c>
      <c r="J44" s="37" t="n">
        <f aca="false">J15+J16+J17</f>
        <v>0</v>
      </c>
      <c r="K44" s="37" t="n">
        <f aca="false">K15+K16+K17+K18+K19+K20+K21</f>
        <v>45534.44479</v>
      </c>
      <c r="L44" s="37" t="n">
        <f aca="false">L15+L16+L17</f>
        <v>0</v>
      </c>
    </row>
    <row r="45" customFormat="false" ht="33.75" hidden="false" customHeight="true" outlineLevel="0" collapsed="false">
      <c r="A45" s="38" t="s">
        <v>26</v>
      </c>
      <c r="B45" s="38"/>
      <c r="C45" s="20" t="s">
        <v>20</v>
      </c>
      <c r="D45" s="21" t="n">
        <v>2019</v>
      </c>
      <c r="E45" s="21" t="n">
        <v>2025</v>
      </c>
      <c r="F45" s="21" t="n">
        <v>2019</v>
      </c>
      <c r="G45" s="24" t="n">
        <f aca="false">G52+G59+G66+G69+G76+G83+G90+G97+G104+G111+G118+G119+G120</f>
        <v>30190.59958</v>
      </c>
      <c r="H45" s="24" t="n">
        <f aca="false">H52+H59+H66+H69+H76+H83+H90+H97+H104+H111</f>
        <v>0</v>
      </c>
      <c r="I45" s="24" t="n">
        <f aca="false">I52+I59+I66+I69+I76+I83+I90+I97+I104+I111</f>
        <v>0</v>
      </c>
      <c r="J45" s="24" t="n">
        <f aca="false">J52+J59+J66+J69+J76+J83+J90+J97+J104+J111</f>
        <v>0</v>
      </c>
      <c r="K45" s="24" t="n">
        <f aca="false">K52+K59+K66+K69+K76+K83+K90+K97+K104+K111+K118+K119+K120</f>
        <v>30190.59958</v>
      </c>
      <c r="L45" s="24" t="n">
        <f aca="false">L52+L59+L66+L69+L76+L83+L90+L97+L104+L111</f>
        <v>0</v>
      </c>
    </row>
    <row r="46" customFormat="false" ht="30.6" hidden="false" customHeight="true" outlineLevel="0" collapsed="false">
      <c r="A46" s="38"/>
      <c r="B46" s="38"/>
      <c r="C46" s="20"/>
      <c r="D46" s="21"/>
      <c r="E46" s="21"/>
      <c r="F46" s="21" t="n">
        <v>2020</v>
      </c>
      <c r="G46" s="24" t="n">
        <f aca="false">G53+G60+G67+G70+G77+G84+G91+G98+G105+G112</f>
        <v>25438.1</v>
      </c>
      <c r="H46" s="24" t="n">
        <f aca="false">H53+H60+H67+H70+H77+H84+H91+H98+H105</f>
        <v>0</v>
      </c>
      <c r="I46" s="24" t="n">
        <f aca="false">I53+I60+I67+I70+I77+I84+I91+I98+I105</f>
        <v>0</v>
      </c>
      <c r="J46" s="24" t="n">
        <f aca="false">J53+J60+J67+J70+J77+J84+J91+J98+J105</f>
        <v>0</v>
      </c>
      <c r="K46" s="24" t="n">
        <f aca="false">K53+K60+K67+K70+K77+K84+K91+K98+K105+K112</f>
        <v>25438.1</v>
      </c>
      <c r="L46" s="24" t="n">
        <f aca="false">L53+L60+L67+L70+L77+L84+L91+L98+L105</f>
        <v>0</v>
      </c>
      <c r="M46" s="16"/>
    </row>
    <row r="47" customFormat="false" ht="33" hidden="false" customHeight="true" outlineLevel="0" collapsed="false">
      <c r="A47" s="38"/>
      <c r="B47" s="38"/>
      <c r="C47" s="20"/>
      <c r="D47" s="21"/>
      <c r="E47" s="21"/>
      <c r="F47" s="21" t="n">
        <v>2021</v>
      </c>
      <c r="G47" s="24" t="n">
        <f aca="false">G54+G61+G68+G71+G78+G85+G92+G99+G106+G113</f>
        <v>26581.4</v>
      </c>
      <c r="H47" s="24" t="n">
        <f aca="false">H54+H61+H68+H71+H78+H85+H92+H99+H106</f>
        <v>0</v>
      </c>
      <c r="I47" s="24" t="n">
        <f aca="false">I54+I61+I68+I71+I78+I85+I92+I99+I106</f>
        <v>0</v>
      </c>
      <c r="J47" s="24" t="n">
        <f aca="false">J54+J61+J68+J71+J78+J85+J92+J99+J106</f>
        <v>0</v>
      </c>
      <c r="K47" s="24" t="n">
        <f aca="false">K54+K61+K68+K71+K78+K85+K92+K99+K106+K113</f>
        <v>26581.4</v>
      </c>
      <c r="L47" s="24" t="n">
        <f aca="false">L54+L61+L68+L71+L78+L85+L92+L99+L106</f>
        <v>0</v>
      </c>
    </row>
    <row r="48" customFormat="false" ht="33" hidden="false" customHeight="true" outlineLevel="0" collapsed="false">
      <c r="A48" s="38"/>
      <c r="B48" s="38"/>
      <c r="C48" s="20"/>
      <c r="D48" s="21"/>
      <c r="E48" s="21"/>
      <c r="F48" s="21" t="n">
        <v>2022</v>
      </c>
      <c r="G48" s="24" t="n">
        <f aca="false">G55+G62+G72+G79+G86+G93+G100+G107+G114</f>
        <v>27829.464</v>
      </c>
      <c r="H48" s="24" t="n">
        <f aca="false">H55+H62+H69+H72+H79+H86+H93+H100+H107</f>
        <v>0</v>
      </c>
      <c r="I48" s="24" t="n">
        <f aca="false">I55+I62+I69+I72+I79+I86+I93+I100+I107</f>
        <v>0</v>
      </c>
      <c r="J48" s="24" t="n">
        <f aca="false">J55+J62+J69+J72+J79+J86+J93+J100+J107</f>
        <v>0</v>
      </c>
      <c r="K48" s="24" t="n">
        <f aca="false">K55+K62+K72+K79+K86+K93+K100+K107+K114</f>
        <v>27829.464</v>
      </c>
      <c r="L48" s="24" t="n">
        <f aca="false">L55+L62+L69+L72+L79+L86+L93+L100+L107</f>
        <v>0</v>
      </c>
    </row>
    <row r="49" customFormat="false" ht="33" hidden="false" customHeight="true" outlineLevel="0" collapsed="false">
      <c r="A49" s="38"/>
      <c r="B49" s="38"/>
      <c r="C49" s="20"/>
      <c r="D49" s="21"/>
      <c r="E49" s="21"/>
      <c r="F49" s="21" t="n">
        <v>2023</v>
      </c>
      <c r="G49" s="24" t="n">
        <f aca="false">G56+G63+G73+G80+G87+G94+G101+G108+G115</f>
        <v>28942.64256</v>
      </c>
      <c r="H49" s="24" t="n">
        <f aca="false">H56+H63+H70+H73+H80+H87+H94+H101+H108</f>
        <v>0</v>
      </c>
      <c r="I49" s="24" t="n">
        <f aca="false">I56+I63+I70+I73+I80+I87+I94+I101+I108</f>
        <v>0</v>
      </c>
      <c r="J49" s="24" t="n">
        <f aca="false">J56+J63+J70+J73+J80+J87+J94+J101+J108</f>
        <v>0</v>
      </c>
      <c r="K49" s="24" t="n">
        <f aca="false">K56+K63+K73+K80+K87+K94+K101+K108+K115</f>
        <v>28942.64256</v>
      </c>
      <c r="L49" s="24" t="n">
        <f aca="false">L56+L63+L70+L73+L80+L87+L94+L101+L108</f>
        <v>0</v>
      </c>
    </row>
    <row r="50" customFormat="false" ht="33" hidden="false" customHeight="true" outlineLevel="0" collapsed="false">
      <c r="A50" s="38"/>
      <c r="B50" s="38"/>
      <c r="C50" s="20"/>
      <c r="D50" s="21"/>
      <c r="E50" s="21"/>
      <c r="F50" s="21" t="n">
        <v>2024</v>
      </c>
      <c r="G50" s="24" t="n">
        <f aca="false">G57+G64+G74+G81+G88+G95+G102+G109+G116</f>
        <v>30100.34826</v>
      </c>
      <c r="H50" s="24" t="n">
        <f aca="false">H57+H64+H71+H74+H81+H88+H95+H102+H109</f>
        <v>0</v>
      </c>
      <c r="I50" s="24" t="n">
        <f aca="false">I57+I64+I71+I74+I81+I88+I95+I102+I109</f>
        <v>0</v>
      </c>
      <c r="J50" s="24" t="n">
        <f aca="false">J57+J64+J71+J74+J81+J88+J95+J102+J109</f>
        <v>0</v>
      </c>
      <c r="K50" s="24" t="n">
        <f aca="false">K57+K64+K74+K81+K88+K95+K102+K109+K116</f>
        <v>30100.34826</v>
      </c>
      <c r="L50" s="24" t="n">
        <f aca="false">L57+L64+L71+L74+L81+L88+L95+L102+L109</f>
        <v>0</v>
      </c>
    </row>
    <row r="51" customFormat="false" ht="33" hidden="false" customHeight="true" outlineLevel="0" collapsed="false">
      <c r="A51" s="38"/>
      <c r="B51" s="38"/>
      <c r="C51" s="20"/>
      <c r="D51" s="21"/>
      <c r="E51" s="21"/>
      <c r="F51" s="21" t="n">
        <v>2025</v>
      </c>
      <c r="G51" s="24" t="n">
        <f aca="false">G58+G65+G75+G82+G89+G96+G103+G110+G117</f>
        <v>31304.3622</v>
      </c>
      <c r="H51" s="24" t="n">
        <f aca="false">H58+H65+H72+H75+H82+H89+H96+H103+H110</f>
        <v>0</v>
      </c>
      <c r="I51" s="24" t="n">
        <f aca="false">I58+I65+I72+I75+I82+I89+I96+I103+I110</f>
        <v>0</v>
      </c>
      <c r="J51" s="24" t="n">
        <f aca="false">J58+J65+J72+J75+J82+J89+J96+J103+J110</f>
        <v>0</v>
      </c>
      <c r="K51" s="24" t="n">
        <f aca="false">K58+K65+K75+K82+K89+K96+K103+K110+K117</f>
        <v>31304.3622</v>
      </c>
      <c r="L51" s="24" t="n">
        <f aca="false">L58+L65+L72+L75+L82+L89+L96+L103+L110</f>
        <v>0</v>
      </c>
    </row>
    <row r="52" customFormat="false" ht="30.65" hidden="false" customHeight="true" outlineLevel="0" collapsed="false">
      <c r="A52" s="25" t="s">
        <v>27</v>
      </c>
      <c r="B52" s="25"/>
      <c r="C52" s="8" t="s">
        <v>20</v>
      </c>
      <c r="D52" s="9" t="n">
        <v>2019</v>
      </c>
      <c r="E52" s="9" t="n">
        <v>2025</v>
      </c>
      <c r="F52" s="22" t="n">
        <v>2019</v>
      </c>
      <c r="G52" s="23" t="n">
        <v>1000</v>
      </c>
      <c r="H52" s="23" t="n">
        <v>0</v>
      </c>
      <c r="I52" s="23" t="n">
        <v>0</v>
      </c>
      <c r="J52" s="23" t="n">
        <v>0</v>
      </c>
      <c r="K52" s="23" t="n">
        <v>1000</v>
      </c>
      <c r="L52" s="23" t="n">
        <v>0</v>
      </c>
    </row>
    <row r="53" customFormat="false" ht="30.65" hidden="false" customHeight="true" outlineLevel="0" collapsed="false">
      <c r="A53" s="25"/>
      <c r="B53" s="25"/>
      <c r="C53" s="8"/>
      <c r="D53" s="9"/>
      <c r="E53" s="9"/>
      <c r="F53" s="28" t="n">
        <v>2020</v>
      </c>
      <c r="G53" s="27" t="n">
        <v>1020.7</v>
      </c>
      <c r="H53" s="27" t="n">
        <v>0</v>
      </c>
      <c r="I53" s="27" t="n">
        <v>0</v>
      </c>
      <c r="J53" s="27" t="n">
        <v>0</v>
      </c>
      <c r="K53" s="27" t="n">
        <v>1020.7</v>
      </c>
      <c r="L53" s="27" t="n">
        <v>0</v>
      </c>
    </row>
    <row r="54" customFormat="false" ht="30.65" hidden="false" customHeight="true" outlineLevel="0" collapsed="false">
      <c r="A54" s="25"/>
      <c r="B54" s="25"/>
      <c r="C54" s="8"/>
      <c r="D54" s="9"/>
      <c r="E54" s="9"/>
      <c r="F54" s="28" t="n">
        <v>2021</v>
      </c>
      <c r="G54" s="27" t="n">
        <v>1066.6</v>
      </c>
      <c r="H54" s="27" t="n">
        <v>0</v>
      </c>
      <c r="I54" s="27" t="n">
        <v>0</v>
      </c>
      <c r="J54" s="27" t="n">
        <v>0</v>
      </c>
      <c r="K54" s="27" t="n">
        <v>1066.6</v>
      </c>
      <c r="L54" s="27" t="n">
        <v>0</v>
      </c>
    </row>
    <row r="55" customFormat="false" ht="30.65" hidden="false" customHeight="true" outlineLevel="0" collapsed="false">
      <c r="A55" s="25"/>
      <c r="B55" s="25"/>
      <c r="C55" s="8"/>
      <c r="D55" s="9"/>
      <c r="E55" s="9"/>
      <c r="F55" s="28" t="n">
        <v>2022</v>
      </c>
      <c r="G55" s="27" t="n">
        <v>1109.264</v>
      </c>
      <c r="H55" s="27" t="n">
        <v>0</v>
      </c>
      <c r="I55" s="27" t="n">
        <v>0</v>
      </c>
      <c r="J55" s="27" t="n">
        <v>0</v>
      </c>
      <c r="K55" s="27" t="n">
        <v>1109.264</v>
      </c>
      <c r="L55" s="27" t="n">
        <v>0</v>
      </c>
    </row>
    <row r="56" customFormat="false" ht="30.65" hidden="false" customHeight="true" outlineLevel="0" collapsed="false">
      <c r="A56" s="25"/>
      <c r="B56" s="25"/>
      <c r="C56" s="8"/>
      <c r="D56" s="9"/>
      <c r="E56" s="9"/>
      <c r="F56" s="28" t="n">
        <v>2023</v>
      </c>
      <c r="G56" s="27" t="n">
        <v>1153.63456</v>
      </c>
      <c r="H56" s="27" t="n">
        <v>0</v>
      </c>
      <c r="I56" s="27" t="n">
        <v>0</v>
      </c>
      <c r="J56" s="27" t="n">
        <v>0</v>
      </c>
      <c r="K56" s="27" t="n">
        <v>1153.63456</v>
      </c>
      <c r="L56" s="27" t="n">
        <v>0</v>
      </c>
    </row>
    <row r="57" customFormat="false" ht="30.65" hidden="false" customHeight="true" outlineLevel="0" collapsed="false">
      <c r="A57" s="25"/>
      <c r="B57" s="25"/>
      <c r="C57" s="8"/>
      <c r="D57" s="9"/>
      <c r="E57" s="9"/>
      <c r="F57" s="28" t="n">
        <v>2024</v>
      </c>
      <c r="G57" s="27" t="n">
        <v>1199.77994</v>
      </c>
      <c r="H57" s="27" t="n">
        <v>0</v>
      </c>
      <c r="I57" s="27" t="n">
        <v>0</v>
      </c>
      <c r="J57" s="27" t="n">
        <v>0</v>
      </c>
      <c r="K57" s="27" t="n">
        <v>1199.77994</v>
      </c>
      <c r="L57" s="27" t="n">
        <v>0</v>
      </c>
    </row>
    <row r="58" customFormat="false" ht="30.65" hidden="false" customHeight="true" outlineLevel="0" collapsed="false">
      <c r="A58" s="25"/>
      <c r="B58" s="25"/>
      <c r="C58" s="8"/>
      <c r="D58" s="9"/>
      <c r="E58" s="9"/>
      <c r="F58" s="28" t="n">
        <v>2025</v>
      </c>
      <c r="G58" s="27" t="n">
        <v>1247.77114</v>
      </c>
      <c r="H58" s="27" t="n">
        <v>0</v>
      </c>
      <c r="I58" s="27" t="n">
        <v>0</v>
      </c>
      <c r="J58" s="27" t="n">
        <v>0</v>
      </c>
      <c r="K58" s="27" t="n">
        <v>1247.77114</v>
      </c>
      <c r="L58" s="27" t="n">
        <v>0</v>
      </c>
    </row>
    <row r="59" customFormat="false" ht="31.35" hidden="false" customHeight="true" outlineLevel="0" collapsed="false">
      <c r="A59" s="25" t="s">
        <v>28</v>
      </c>
      <c r="B59" s="25"/>
      <c r="C59" s="8" t="s">
        <v>20</v>
      </c>
      <c r="D59" s="9" t="n">
        <v>2019</v>
      </c>
      <c r="E59" s="9" t="n">
        <v>2025</v>
      </c>
      <c r="F59" s="22" t="n">
        <v>2019</v>
      </c>
      <c r="G59" s="23" t="n">
        <v>98.4</v>
      </c>
      <c r="H59" s="23" t="n">
        <v>0</v>
      </c>
      <c r="I59" s="23" t="n">
        <v>0</v>
      </c>
      <c r="J59" s="23" t="n">
        <v>0</v>
      </c>
      <c r="K59" s="23" t="n">
        <v>98.4</v>
      </c>
      <c r="L59" s="23" t="n">
        <v>0</v>
      </c>
    </row>
    <row r="60" customFormat="false" ht="35.25" hidden="false" customHeight="true" outlineLevel="0" collapsed="false">
      <c r="A60" s="25"/>
      <c r="B60" s="25"/>
      <c r="C60" s="8"/>
      <c r="D60" s="9"/>
      <c r="E60" s="9"/>
      <c r="F60" s="9" t="n">
        <v>2020</v>
      </c>
      <c r="G60" s="27" t="n">
        <v>102.1</v>
      </c>
      <c r="H60" s="27" t="n">
        <v>0</v>
      </c>
      <c r="I60" s="27" t="n">
        <v>0</v>
      </c>
      <c r="J60" s="27" t="n">
        <v>0</v>
      </c>
      <c r="K60" s="27" t="n">
        <v>102.1</v>
      </c>
      <c r="L60" s="27" t="n">
        <v>0</v>
      </c>
    </row>
    <row r="61" customFormat="false" ht="23.65" hidden="false" customHeight="true" outlineLevel="0" collapsed="false">
      <c r="A61" s="25"/>
      <c r="B61" s="25"/>
      <c r="C61" s="8"/>
      <c r="D61" s="9"/>
      <c r="E61" s="9"/>
      <c r="F61" s="9" t="n">
        <v>2021</v>
      </c>
      <c r="G61" s="27" t="n">
        <v>106.7</v>
      </c>
      <c r="H61" s="27" t="n">
        <v>0</v>
      </c>
      <c r="I61" s="27" t="n">
        <v>0</v>
      </c>
      <c r="J61" s="27" t="n">
        <v>0</v>
      </c>
      <c r="K61" s="27" t="n">
        <v>106.7</v>
      </c>
      <c r="L61" s="27" t="n">
        <v>0</v>
      </c>
    </row>
    <row r="62" customFormat="false" ht="23.65" hidden="false" customHeight="true" outlineLevel="0" collapsed="false">
      <c r="A62" s="25"/>
      <c r="B62" s="25"/>
      <c r="C62" s="8"/>
      <c r="D62" s="9"/>
      <c r="E62" s="9"/>
      <c r="F62" s="28" t="n">
        <v>2022</v>
      </c>
      <c r="G62" s="27" t="n">
        <v>110.968</v>
      </c>
      <c r="H62" s="27" t="n">
        <v>0</v>
      </c>
      <c r="I62" s="27" t="n">
        <v>0</v>
      </c>
      <c r="J62" s="27" t="n">
        <v>0</v>
      </c>
      <c r="K62" s="27" t="n">
        <v>110.968</v>
      </c>
      <c r="L62" s="27" t="n">
        <v>0</v>
      </c>
    </row>
    <row r="63" customFormat="false" ht="23.65" hidden="false" customHeight="true" outlineLevel="0" collapsed="false">
      <c r="A63" s="25"/>
      <c r="B63" s="25"/>
      <c r="C63" s="8"/>
      <c r="D63" s="9"/>
      <c r="E63" s="9"/>
      <c r="F63" s="28" t="n">
        <v>2023</v>
      </c>
      <c r="G63" s="27" t="n">
        <v>115.40672</v>
      </c>
      <c r="H63" s="27" t="n">
        <v>0</v>
      </c>
      <c r="I63" s="27" t="n">
        <v>0</v>
      </c>
      <c r="J63" s="27" t="n">
        <v>0</v>
      </c>
      <c r="K63" s="27" t="n">
        <v>115.40672</v>
      </c>
      <c r="L63" s="27" t="n">
        <v>0</v>
      </c>
    </row>
    <row r="64" customFormat="false" ht="23.65" hidden="false" customHeight="true" outlineLevel="0" collapsed="false">
      <c r="A64" s="25"/>
      <c r="B64" s="25"/>
      <c r="C64" s="8"/>
      <c r="D64" s="9"/>
      <c r="E64" s="9"/>
      <c r="F64" s="28" t="n">
        <v>2024</v>
      </c>
      <c r="G64" s="27" t="n">
        <v>120.02299</v>
      </c>
      <c r="H64" s="27" t="n">
        <v>0</v>
      </c>
      <c r="I64" s="27" t="n">
        <v>0</v>
      </c>
      <c r="J64" s="27" t="n">
        <v>0</v>
      </c>
      <c r="K64" s="27" t="n">
        <v>120.02299</v>
      </c>
      <c r="L64" s="27" t="n">
        <v>0</v>
      </c>
    </row>
    <row r="65" customFormat="false" ht="23.65" hidden="false" customHeight="true" outlineLevel="0" collapsed="false">
      <c r="A65" s="25"/>
      <c r="B65" s="25"/>
      <c r="C65" s="8"/>
      <c r="D65" s="9"/>
      <c r="E65" s="9"/>
      <c r="F65" s="28" t="n">
        <v>2025</v>
      </c>
      <c r="G65" s="27" t="n">
        <v>124.82391</v>
      </c>
      <c r="H65" s="27" t="n">
        <v>0</v>
      </c>
      <c r="I65" s="27" t="n">
        <v>0</v>
      </c>
      <c r="J65" s="27" t="n">
        <v>0</v>
      </c>
      <c r="K65" s="27" t="n">
        <v>124.82391</v>
      </c>
      <c r="L65" s="27" t="n">
        <v>0</v>
      </c>
    </row>
    <row r="66" customFormat="false" ht="30.65" hidden="false" customHeight="true" outlineLevel="0" collapsed="false">
      <c r="A66" s="39" t="s">
        <v>29</v>
      </c>
      <c r="B66" s="39"/>
      <c r="C66" s="40" t="s">
        <v>20</v>
      </c>
      <c r="D66" s="9" t="n">
        <v>2019</v>
      </c>
      <c r="E66" s="9" t="n">
        <v>2021</v>
      </c>
      <c r="F66" s="22" t="n">
        <v>2019</v>
      </c>
      <c r="G66" s="23" t="n">
        <v>0</v>
      </c>
      <c r="H66" s="23" t="n">
        <v>0</v>
      </c>
      <c r="I66" s="23" t="n">
        <v>0</v>
      </c>
      <c r="J66" s="23" t="n">
        <v>0</v>
      </c>
      <c r="K66" s="23" t="n">
        <v>0</v>
      </c>
      <c r="L66" s="23" t="n">
        <v>0</v>
      </c>
    </row>
    <row r="67" customFormat="false" ht="30.65" hidden="false" customHeight="true" outlineLevel="0" collapsed="false">
      <c r="A67" s="39"/>
      <c r="B67" s="39"/>
      <c r="C67" s="40"/>
      <c r="D67" s="9"/>
      <c r="E67" s="9"/>
      <c r="F67" s="9" t="n">
        <v>2020</v>
      </c>
      <c r="G67" s="27" t="n">
        <v>510.3</v>
      </c>
      <c r="H67" s="27" t="n">
        <v>0</v>
      </c>
      <c r="I67" s="27" t="n">
        <v>0</v>
      </c>
      <c r="J67" s="27" t="n">
        <v>0</v>
      </c>
      <c r="K67" s="27" t="n">
        <v>510.3</v>
      </c>
      <c r="L67" s="27" t="n">
        <v>0</v>
      </c>
    </row>
    <row r="68" customFormat="false" ht="30.65" hidden="false" customHeight="true" outlineLevel="0" collapsed="false">
      <c r="A68" s="39"/>
      <c r="B68" s="39"/>
      <c r="C68" s="40"/>
      <c r="D68" s="9"/>
      <c r="E68" s="9"/>
      <c r="F68" s="9" t="n">
        <v>2021</v>
      </c>
      <c r="G68" s="27" t="n">
        <v>533.3</v>
      </c>
      <c r="H68" s="27" t="n">
        <v>0</v>
      </c>
      <c r="I68" s="27" t="n">
        <v>0</v>
      </c>
      <c r="J68" s="27" t="n">
        <v>0</v>
      </c>
      <c r="K68" s="27" t="n">
        <v>533.3</v>
      </c>
      <c r="L68" s="27" t="n">
        <v>0</v>
      </c>
    </row>
    <row r="69" customFormat="false" ht="33" hidden="false" customHeight="true" outlineLevel="0" collapsed="false">
      <c r="A69" s="25" t="s">
        <v>30</v>
      </c>
      <c r="B69" s="25"/>
      <c r="C69" s="8" t="s">
        <v>20</v>
      </c>
      <c r="D69" s="9" t="n">
        <v>2019</v>
      </c>
      <c r="E69" s="9" t="n">
        <v>2025</v>
      </c>
      <c r="F69" s="22" t="n">
        <v>2019</v>
      </c>
      <c r="G69" s="23" t="n">
        <v>2524.6859</v>
      </c>
      <c r="H69" s="23" t="n">
        <v>0</v>
      </c>
      <c r="I69" s="23" t="n">
        <v>0</v>
      </c>
      <c r="J69" s="23" t="n">
        <v>0</v>
      </c>
      <c r="K69" s="23" t="n">
        <v>2524.6859</v>
      </c>
      <c r="L69" s="23" t="n">
        <v>0</v>
      </c>
    </row>
    <row r="70" customFormat="false" ht="29.85" hidden="false" customHeight="true" outlineLevel="0" collapsed="false">
      <c r="A70" s="25"/>
      <c r="B70" s="25"/>
      <c r="C70" s="8"/>
      <c r="D70" s="9"/>
      <c r="E70" s="9"/>
      <c r="F70" s="9" t="n">
        <v>2020</v>
      </c>
      <c r="G70" s="27" t="n">
        <v>2574.7</v>
      </c>
      <c r="H70" s="27" t="n">
        <v>0</v>
      </c>
      <c r="I70" s="27" t="n">
        <v>0</v>
      </c>
      <c r="J70" s="27" t="n">
        <v>0</v>
      </c>
      <c r="K70" s="27" t="n">
        <v>2574.7</v>
      </c>
      <c r="L70" s="27" t="n">
        <v>0</v>
      </c>
    </row>
    <row r="71" customFormat="false" ht="31.7" hidden="false" customHeight="true" outlineLevel="0" collapsed="false">
      <c r="A71" s="25"/>
      <c r="B71" s="25"/>
      <c r="C71" s="8"/>
      <c r="D71" s="9"/>
      <c r="E71" s="9"/>
      <c r="F71" s="9" t="n">
        <v>2021</v>
      </c>
      <c r="G71" s="27" t="n">
        <v>2690.4</v>
      </c>
      <c r="H71" s="27" t="n">
        <v>0</v>
      </c>
      <c r="I71" s="27" t="n">
        <v>0</v>
      </c>
      <c r="J71" s="27" t="n">
        <v>0</v>
      </c>
      <c r="K71" s="27" t="n">
        <v>2690.4</v>
      </c>
      <c r="L71" s="27" t="n">
        <v>0</v>
      </c>
    </row>
    <row r="72" customFormat="false" ht="31.7" hidden="false" customHeight="true" outlineLevel="0" collapsed="false">
      <c r="A72" s="25"/>
      <c r="B72" s="25"/>
      <c r="C72" s="8"/>
      <c r="D72" s="9"/>
      <c r="E72" s="9"/>
      <c r="F72" s="28" t="n">
        <v>2022</v>
      </c>
      <c r="G72" s="27" t="n">
        <v>2798.016</v>
      </c>
      <c r="H72" s="27" t="n">
        <v>0</v>
      </c>
      <c r="I72" s="27" t="n">
        <v>0</v>
      </c>
      <c r="J72" s="27" t="n">
        <v>0</v>
      </c>
      <c r="K72" s="27" t="n">
        <v>2798.016</v>
      </c>
      <c r="L72" s="27" t="n">
        <v>0</v>
      </c>
    </row>
    <row r="73" customFormat="false" ht="31.7" hidden="false" customHeight="true" outlineLevel="0" collapsed="false">
      <c r="A73" s="25"/>
      <c r="B73" s="25"/>
      <c r="C73" s="8"/>
      <c r="D73" s="9"/>
      <c r="E73" s="9"/>
      <c r="F73" s="28" t="n">
        <v>2023</v>
      </c>
      <c r="G73" s="27" t="n">
        <v>2909.93664</v>
      </c>
      <c r="H73" s="27" t="n">
        <v>0</v>
      </c>
      <c r="I73" s="27" t="n">
        <v>0</v>
      </c>
      <c r="J73" s="27" t="n">
        <v>0</v>
      </c>
      <c r="K73" s="27" t="n">
        <v>2909.93664</v>
      </c>
      <c r="L73" s="27" t="n">
        <v>0</v>
      </c>
    </row>
    <row r="74" customFormat="false" ht="31.7" hidden="false" customHeight="true" outlineLevel="0" collapsed="false">
      <c r="A74" s="25"/>
      <c r="B74" s="25"/>
      <c r="C74" s="8"/>
      <c r="D74" s="9"/>
      <c r="E74" s="9"/>
      <c r="F74" s="28" t="n">
        <v>2024</v>
      </c>
      <c r="G74" s="27" t="n">
        <v>3026.33411</v>
      </c>
      <c r="H74" s="27" t="n">
        <v>0</v>
      </c>
      <c r="I74" s="27" t="n">
        <v>0</v>
      </c>
      <c r="J74" s="27" t="n">
        <v>0</v>
      </c>
      <c r="K74" s="27" t="n">
        <v>3026.33411</v>
      </c>
      <c r="L74" s="27" t="n">
        <v>0</v>
      </c>
    </row>
    <row r="75" customFormat="false" ht="31.7" hidden="false" customHeight="true" outlineLevel="0" collapsed="false">
      <c r="A75" s="25"/>
      <c r="B75" s="25"/>
      <c r="C75" s="8"/>
      <c r="D75" s="9"/>
      <c r="E75" s="9"/>
      <c r="F75" s="28" t="n">
        <v>2025</v>
      </c>
      <c r="G75" s="27" t="n">
        <v>3147.38747</v>
      </c>
      <c r="H75" s="27" t="n">
        <v>0</v>
      </c>
      <c r="I75" s="27" t="n">
        <v>0</v>
      </c>
      <c r="J75" s="27" t="n">
        <v>0</v>
      </c>
      <c r="K75" s="27" t="n">
        <v>3147.38747</v>
      </c>
      <c r="L75" s="27" t="n">
        <v>0</v>
      </c>
    </row>
    <row r="76" customFormat="false" ht="29.85" hidden="false" customHeight="true" outlineLevel="0" collapsed="false">
      <c r="A76" s="25" t="s">
        <v>31</v>
      </c>
      <c r="B76" s="25"/>
      <c r="C76" s="8" t="s">
        <v>20</v>
      </c>
      <c r="D76" s="9" t="n">
        <v>2019</v>
      </c>
      <c r="E76" s="9" t="n">
        <v>2025</v>
      </c>
      <c r="F76" s="22" t="n">
        <v>2019</v>
      </c>
      <c r="G76" s="23" t="n">
        <v>14272.05</v>
      </c>
      <c r="H76" s="23" t="n">
        <v>0</v>
      </c>
      <c r="I76" s="23" t="n">
        <v>0</v>
      </c>
      <c r="J76" s="23" t="n">
        <v>0</v>
      </c>
      <c r="K76" s="23" t="n">
        <v>14272.05</v>
      </c>
      <c r="L76" s="23" t="n">
        <v>0</v>
      </c>
    </row>
    <row r="77" customFormat="false" ht="29.85" hidden="false" customHeight="true" outlineLevel="0" collapsed="false">
      <c r="A77" s="25"/>
      <c r="B77" s="25"/>
      <c r="C77" s="8"/>
      <c r="D77" s="9"/>
      <c r="E77" s="9"/>
      <c r="F77" s="9" t="n">
        <v>2020</v>
      </c>
      <c r="G77" s="27" t="n">
        <v>12809.7</v>
      </c>
      <c r="H77" s="27" t="n">
        <v>0</v>
      </c>
      <c r="I77" s="27" t="n">
        <v>0</v>
      </c>
      <c r="J77" s="27" t="n">
        <v>0</v>
      </c>
      <c r="K77" s="27" t="n">
        <v>12809.7</v>
      </c>
      <c r="L77" s="27" t="n">
        <v>0</v>
      </c>
    </row>
    <row r="78" customFormat="false" ht="31.7" hidden="false" customHeight="true" outlineLevel="0" collapsed="false">
      <c r="A78" s="25"/>
      <c r="B78" s="25"/>
      <c r="C78" s="8"/>
      <c r="D78" s="9"/>
      <c r="E78" s="9"/>
      <c r="F78" s="9" t="n">
        <v>2021</v>
      </c>
      <c r="G78" s="27" t="n">
        <v>13385.4</v>
      </c>
      <c r="H78" s="27" t="n">
        <v>0</v>
      </c>
      <c r="I78" s="27" t="n">
        <v>0</v>
      </c>
      <c r="J78" s="27" t="n">
        <v>0</v>
      </c>
      <c r="K78" s="27" t="n">
        <v>13385.4</v>
      </c>
      <c r="L78" s="27" t="n">
        <v>0</v>
      </c>
    </row>
    <row r="79" customFormat="false" ht="31.7" hidden="false" customHeight="true" outlineLevel="0" collapsed="false">
      <c r="A79" s="25"/>
      <c r="B79" s="25"/>
      <c r="C79" s="8"/>
      <c r="D79" s="9"/>
      <c r="E79" s="9"/>
      <c r="F79" s="28" t="n">
        <v>2022</v>
      </c>
      <c r="G79" s="27" t="n">
        <v>13920.816</v>
      </c>
      <c r="H79" s="27" t="n">
        <v>0</v>
      </c>
      <c r="I79" s="27" t="n">
        <v>0</v>
      </c>
      <c r="J79" s="27" t="n">
        <v>0</v>
      </c>
      <c r="K79" s="27" t="n">
        <v>13920.816</v>
      </c>
      <c r="L79" s="27" t="n">
        <v>0</v>
      </c>
    </row>
    <row r="80" customFormat="false" ht="31.7" hidden="false" customHeight="true" outlineLevel="0" collapsed="false">
      <c r="A80" s="25"/>
      <c r="B80" s="25"/>
      <c r="C80" s="8"/>
      <c r="D80" s="9"/>
      <c r="E80" s="9"/>
      <c r="F80" s="28" t="n">
        <v>2023</v>
      </c>
      <c r="G80" s="27" t="n">
        <v>14477.64864</v>
      </c>
      <c r="H80" s="27" t="n">
        <v>0</v>
      </c>
      <c r="I80" s="27" t="n">
        <v>0</v>
      </c>
      <c r="J80" s="27" t="n">
        <v>0</v>
      </c>
      <c r="K80" s="27" t="n">
        <v>14477.64864</v>
      </c>
      <c r="L80" s="27" t="n">
        <v>0</v>
      </c>
    </row>
    <row r="81" customFormat="false" ht="31.7" hidden="false" customHeight="true" outlineLevel="0" collapsed="false">
      <c r="A81" s="25"/>
      <c r="B81" s="25"/>
      <c r="C81" s="8"/>
      <c r="D81" s="9"/>
      <c r="E81" s="9"/>
      <c r="F81" s="28" t="n">
        <v>2024</v>
      </c>
      <c r="G81" s="27" t="n">
        <v>15056.75459</v>
      </c>
      <c r="H81" s="27" t="n">
        <v>0</v>
      </c>
      <c r="I81" s="27" t="n">
        <v>0</v>
      </c>
      <c r="J81" s="27" t="n">
        <v>0</v>
      </c>
      <c r="K81" s="27" t="n">
        <v>15056.75459</v>
      </c>
      <c r="L81" s="27" t="n">
        <v>0</v>
      </c>
    </row>
    <row r="82" customFormat="false" ht="31.7" hidden="false" customHeight="true" outlineLevel="0" collapsed="false">
      <c r="A82" s="25"/>
      <c r="B82" s="25"/>
      <c r="C82" s="8"/>
      <c r="D82" s="9"/>
      <c r="E82" s="9"/>
      <c r="F82" s="28" t="n">
        <v>2025</v>
      </c>
      <c r="G82" s="27" t="n">
        <v>15659.02477</v>
      </c>
      <c r="H82" s="27" t="n">
        <v>0</v>
      </c>
      <c r="I82" s="27" t="n">
        <v>0</v>
      </c>
      <c r="J82" s="27" t="n">
        <v>0</v>
      </c>
      <c r="K82" s="27" t="n">
        <v>15659.02477</v>
      </c>
      <c r="L82" s="27" t="n">
        <v>0</v>
      </c>
    </row>
    <row r="83" customFormat="false" ht="33.4" hidden="false" customHeight="true" outlineLevel="0" collapsed="false">
      <c r="A83" s="25" t="s">
        <v>32</v>
      </c>
      <c r="B83" s="25"/>
      <c r="C83" s="8" t="s">
        <v>20</v>
      </c>
      <c r="D83" s="9" t="n">
        <v>2019</v>
      </c>
      <c r="E83" s="9" t="n">
        <v>2025</v>
      </c>
      <c r="F83" s="22" t="n">
        <v>2019</v>
      </c>
      <c r="G83" s="23" t="n">
        <v>100</v>
      </c>
      <c r="H83" s="23" t="n">
        <v>0</v>
      </c>
      <c r="I83" s="23" t="n">
        <v>0</v>
      </c>
      <c r="J83" s="23" t="n">
        <v>0</v>
      </c>
      <c r="K83" s="23" t="n">
        <v>100</v>
      </c>
      <c r="L83" s="23" t="n">
        <v>0</v>
      </c>
    </row>
    <row r="84" customFormat="false" ht="33.95" hidden="false" customHeight="true" outlineLevel="0" collapsed="false">
      <c r="A84" s="25"/>
      <c r="B84" s="25"/>
      <c r="C84" s="8"/>
      <c r="D84" s="9"/>
      <c r="E84" s="9"/>
      <c r="F84" s="9" t="n">
        <v>2020</v>
      </c>
      <c r="G84" s="27" t="n">
        <v>51</v>
      </c>
      <c r="H84" s="27" t="n">
        <v>0</v>
      </c>
      <c r="I84" s="27" t="n">
        <v>0</v>
      </c>
      <c r="J84" s="27" t="n">
        <v>0</v>
      </c>
      <c r="K84" s="27" t="n">
        <v>51</v>
      </c>
      <c r="L84" s="27" t="n">
        <v>0</v>
      </c>
    </row>
    <row r="85" customFormat="false" ht="26.65" hidden="false" customHeight="true" outlineLevel="0" collapsed="false">
      <c r="A85" s="25"/>
      <c r="B85" s="25"/>
      <c r="C85" s="8"/>
      <c r="D85" s="9"/>
      <c r="E85" s="9"/>
      <c r="F85" s="9" t="n">
        <v>2021</v>
      </c>
      <c r="G85" s="27" t="n">
        <v>53.3</v>
      </c>
      <c r="H85" s="27" t="n">
        <v>0</v>
      </c>
      <c r="I85" s="27" t="n">
        <v>0</v>
      </c>
      <c r="J85" s="27" t="n">
        <v>0</v>
      </c>
      <c r="K85" s="27" t="n">
        <v>53.3</v>
      </c>
      <c r="L85" s="27" t="n">
        <v>0</v>
      </c>
    </row>
    <row r="86" customFormat="false" ht="26.65" hidden="false" customHeight="true" outlineLevel="0" collapsed="false">
      <c r="A86" s="25"/>
      <c r="B86" s="25"/>
      <c r="C86" s="8"/>
      <c r="D86" s="9"/>
      <c r="E86" s="9"/>
      <c r="F86" s="28" t="n">
        <v>2022</v>
      </c>
      <c r="G86" s="27" t="n">
        <v>55.432</v>
      </c>
      <c r="H86" s="27" t="n">
        <v>0</v>
      </c>
      <c r="I86" s="27" t="n">
        <v>0</v>
      </c>
      <c r="J86" s="27" t="n">
        <v>0</v>
      </c>
      <c r="K86" s="27" t="n">
        <v>55.432</v>
      </c>
      <c r="L86" s="27" t="n">
        <v>0</v>
      </c>
    </row>
    <row r="87" customFormat="false" ht="26.65" hidden="false" customHeight="true" outlineLevel="0" collapsed="false">
      <c r="A87" s="25"/>
      <c r="B87" s="25"/>
      <c r="C87" s="8"/>
      <c r="D87" s="9"/>
      <c r="E87" s="9"/>
      <c r="F87" s="28" t="n">
        <v>2023</v>
      </c>
      <c r="G87" s="27" t="n">
        <v>57.64928</v>
      </c>
      <c r="H87" s="27" t="n">
        <v>0</v>
      </c>
      <c r="I87" s="27" t="n">
        <v>0</v>
      </c>
      <c r="J87" s="27" t="n">
        <v>0</v>
      </c>
      <c r="K87" s="27" t="n">
        <v>57.64928</v>
      </c>
      <c r="L87" s="27" t="n">
        <v>0</v>
      </c>
    </row>
    <row r="88" customFormat="false" ht="26.65" hidden="false" customHeight="true" outlineLevel="0" collapsed="false">
      <c r="A88" s="25"/>
      <c r="B88" s="25"/>
      <c r="C88" s="8"/>
      <c r="D88" s="9"/>
      <c r="E88" s="9"/>
      <c r="F88" s="28" t="n">
        <v>2024</v>
      </c>
      <c r="G88" s="27" t="n">
        <v>59.95525</v>
      </c>
      <c r="H88" s="27" t="n">
        <v>0</v>
      </c>
      <c r="I88" s="27" t="n">
        <v>0</v>
      </c>
      <c r="J88" s="27" t="n">
        <v>0</v>
      </c>
      <c r="K88" s="27" t="n">
        <v>59.95525</v>
      </c>
      <c r="L88" s="27" t="n">
        <v>0</v>
      </c>
    </row>
    <row r="89" customFormat="false" ht="26.65" hidden="false" customHeight="true" outlineLevel="0" collapsed="false">
      <c r="A89" s="25"/>
      <c r="B89" s="25"/>
      <c r="C89" s="8"/>
      <c r="D89" s="9"/>
      <c r="E89" s="9"/>
      <c r="F89" s="28" t="n">
        <v>2025</v>
      </c>
      <c r="G89" s="27" t="n">
        <v>62.35346</v>
      </c>
      <c r="H89" s="27" t="n">
        <v>0</v>
      </c>
      <c r="I89" s="27" t="n">
        <v>0</v>
      </c>
      <c r="J89" s="27" t="n">
        <v>0</v>
      </c>
      <c r="K89" s="27" t="n">
        <v>62.35346</v>
      </c>
      <c r="L89" s="27" t="n">
        <v>0</v>
      </c>
    </row>
    <row r="90" customFormat="false" ht="26.65" hidden="false" customHeight="true" outlineLevel="0" collapsed="false">
      <c r="A90" s="25" t="s">
        <v>33</v>
      </c>
      <c r="B90" s="25"/>
      <c r="C90" s="8" t="s">
        <v>20</v>
      </c>
      <c r="D90" s="9" t="n">
        <v>2019</v>
      </c>
      <c r="E90" s="9" t="n">
        <v>2025</v>
      </c>
      <c r="F90" s="22" t="n">
        <v>2019</v>
      </c>
      <c r="G90" s="23" t="n">
        <v>797.9</v>
      </c>
      <c r="H90" s="23" t="n">
        <v>0</v>
      </c>
      <c r="I90" s="23" t="n">
        <v>0</v>
      </c>
      <c r="J90" s="23" t="n">
        <v>0</v>
      </c>
      <c r="K90" s="23" t="n">
        <v>797.9</v>
      </c>
      <c r="L90" s="23" t="n">
        <v>0</v>
      </c>
    </row>
    <row r="91" customFormat="false" ht="26.65" hidden="false" customHeight="true" outlineLevel="0" collapsed="false">
      <c r="A91" s="25"/>
      <c r="B91" s="25"/>
      <c r="C91" s="8"/>
      <c r="D91" s="9"/>
      <c r="E91" s="9"/>
      <c r="F91" s="9" t="n">
        <v>2020</v>
      </c>
      <c r="G91" s="27" t="n">
        <v>2041.3</v>
      </c>
      <c r="H91" s="27" t="n">
        <v>0</v>
      </c>
      <c r="I91" s="27" t="n">
        <v>0</v>
      </c>
      <c r="J91" s="27" t="n">
        <v>0</v>
      </c>
      <c r="K91" s="27" t="n">
        <v>2041.3</v>
      </c>
      <c r="L91" s="27" t="n">
        <v>0</v>
      </c>
    </row>
    <row r="92" customFormat="false" ht="26.65" hidden="false" customHeight="true" outlineLevel="0" collapsed="false">
      <c r="A92" s="25"/>
      <c r="B92" s="25"/>
      <c r="C92" s="8"/>
      <c r="D92" s="9"/>
      <c r="E92" s="9"/>
      <c r="F92" s="9" t="n">
        <v>2021</v>
      </c>
      <c r="G92" s="27" t="n">
        <v>2133</v>
      </c>
      <c r="H92" s="27" t="n">
        <v>0</v>
      </c>
      <c r="I92" s="27" t="n">
        <v>0</v>
      </c>
      <c r="J92" s="27" t="n">
        <v>0</v>
      </c>
      <c r="K92" s="27" t="n">
        <v>2133</v>
      </c>
      <c r="L92" s="27" t="n">
        <v>0</v>
      </c>
    </row>
    <row r="93" customFormat="false" ht="26.65" hidden="false" customHeight="true" outlineLevel="0" collapsed="false">
      <c r="A93" s="25"/>
      <c r="B93" s="25"/>
      <c r="C93" s="8"/>
      <c r="D93" s="9"/>
      <c r="E93" s="9"/>
      <c r="F93" s="28" t="n">
        <v>2022</v>
      </c>
      <c r="G93" s="27" t="n">
        <v>2218.32</v>
      </c>
      <c r="H93" s="27" t="n">
        <v>0</v>
      </c>
      <c r="I93" s="27" t="n">
        <v>0</v>
      </c>
      <c r="J93" s="27" t="n">
        <v>0</v>
      </c>
      <c r="K93" s="27" t="n">
        <v>2218.32</v>
      </c>
      <c r="L93" s="27" t="n">
        <v>0</v>
      </c>
    </row>
    <row r="94" customFormat="false" ht="26.65" hidden="false" customHeight="true" outlineLevel="0" collapsed="false">
      <c r="A94" s="25"/>
      <c r="B94" s="25"/>
      <c r="C94" s="8"/>
      <c r="D94" s="9"/>
      <c r="E94" s="9"/>
      <c r="F94" s="28" t="n">
        <v>2023</v>
      </c>
      <c r="G94" s="27" t="n">
        <v>2307.0528</v>
      </c>
      <c r="H94" s="27" t="n">
        <v>0</v>
      </c>
      <c r="I94" s="27" t="n">
        <v>0</v>
      </c>
      <c r="J94" s="27" t="n">
        <v>0</v>
      </c>
      <c r="K94" s="27" t="n">
        <v>2307.0528</v>
      </c>
      <c r="L94" s="27" t="n">
        <v>0</v>
      </c>
    </row>
    <row r="95" customFormat="false" ht="26.65" hidden="false" customHeight="true" outlineLevel="0" collapsed="false">
      <c r="A95" s="25"/>
      <c r="B95" s="25"/>
      <c r="C95" s="8"/>
      <c r="D95" s="9"/>
      <c r="E95" s="9"/>
      <c r="F95" s="28" t="n">
        <v>2024</v>
      </c>
      <c r="G95" s="27" t="n">
        <v>2399.33491</v>
      </c>
      <c r="H95" s="27" t="n">
        <v>0</v>
      </c>
      <c r="I95" s="27" t="n">
        <v>0</v>
      </c>
      <c r="J95" s="27" t="n">
        <v>0</v>
      </c>
      <c r="K95" s="27" t="n">
        <v>2399.33491</v>
      </c>
      <c r="L95" s="27" t="n">
        <v>0</v>
      </c>
    </row>
    <row r="96" customFormat="false" ht="26.65" hidden="false" customHeight="true" outlineLevel="0" collapsed="false">
      <c r="A96" s="25"/>
      <c r="B96" s="25"/>
      <c r="C96" s="8"/>
      <c r="D96" s="9"/>
      <c r="E96" s="9"/>
      <c r="F96" s="28" t="n">
        <v>2025</v>
      </c>
      <c r="G96" s="27" t="n">
        <v>2495.30831</v>
      </c>
      <c r="H96" s="27" t="n">
        <v>0</v>
      </c>
      <c r="I96" s="27" t="n">
        <v>0</v>
      </c>
      <c r="J96" s="27" t="n">
        <v>0</v>
      </c>
      <c r="K96" s="27" t="n">
        <v>2495.30831</v>
      </c>
      <c r="L96" s="27" t="n">
        <v>0</v>
      </c>
    </row>
    <row r="97" customFormat="false" ht="32.3" hidden="false" customHeight="true" outlineLevel="0" collapsed="false">
      <c r="A97" s="25" t="s">
        <v>34</v>
      </c>
      <c r="B97" s="25"/>
      <c r="C97" s="8" t="s">
        <v>20</v>
      </c>
      <c r="D97" s="9" t="n">
        <v>2019</v>
      </c>
      <c r="E97" s="9" t="n">
        <v>2025</v>
      </c>
      <c r="F97" s="22" t="n">
        <v>2019</v>
      </c>
      <c r="G97" s="23" t="n">
        <v>6000</v>
      </c>
      <c r="H97" s="23" t="n">
        <v>0</v>
      </c>
      <c r="I97" s="23" t="n">
        <v>0</v>
      </c>
      <c r="J97" s="23" t="n">
        <v>0</v>
      </c>
      <c r="K97" s="23" t="n">
        <v>6000</v>
      </c>
      <c r="L97" s="23" t="n">
        <v>0</v>
      </c>
    </row>
    <row r="98" customFormat="false" ht="32.3" hidden="false" customHeight="true" outlineLevel="0" collapsed="false">
      <c r="A98" s="25"/>
      <c r="B98" s="25"/>
      <c r="C98" s="8"/>
      <c r="D98" s="9"/>
      <c r="E98" s="9"/>
      <c r="F98" s="9" t="n">
        <v>2020</v>
      </c>
      <c r="G98" s="27" t="n">
        <v>6124.2</v>
      </c>
      <c r="H98" s="27" t="n">
        <v>0</v>
      </c>
      <c r="I98" s="27" t="n">
        <v>0</v>
      </c>
      <c r="J98" s="27" t="n">
        <v>0</v>
      </c>
      <c r="K98" s="27" t="n">
        <v>6124.2</v>
      </c>
      <c r="L98" s="27" t="n">
        <v>0</v>
      </c>
    </row>
    <row r="99" customFormat="false" ht="32.3" hidden="false" customHeight="true" outlineLevel="0" collapsed="false">
      <c r="A99" s="25"/>
      <c r="B99" s="25"/>
      <c r="C99" s="8"/>
      <c r="D99" s="9"/>
      <c r="E99" s="9"/>
      <c r="F99" s="9" t="n">
        <v>2021</v>
      </c>
      <c r="G99" s="27" t="n">
        <v>6399.4</v>
      </c>
      <c r="H99" s="27" t="n">
        <v>0</v>
      </c>
      <c r="I99" s="27" t="n">
        <v>0</v>
      </c>
      <c r="J99" s="27" t="n">
        <v>0</v>
      </c>
      <c r="K99" s="27" t="n">
        <v>6399.4</v>
      </c>
      <c r="L99" s="27" t="n">
        <v>0</v>
      </c>
    </row>
    <row r="100" customFormat="false" ht="32.3" hidden="false" customHeight="true" outlineLevel="0" collapsed="false">
      <c r="A100" s="25"/>
      <c r="B100" s="25"/>
      <c r="C100" s="8"/>
      <c r="D100" s="9"/>
      <c r="E100" s="9"/>
      <c r="F100" s="28" t="n">
        <v>2022</v>
      </c>
      <c r="G100" s="27" t="n">
        <v>6655.376</v>
      </c>
      <c r="H100" s="27" t="n">
        <v>0</v>
      </c>
      <c r="I100" s="27" t="n">
        <v>0</v>
      </c>
      <c r="J100" s="27" t="n">
        <v>0</v>
      </c>
      <c r="K100" s="27" t="n">
        <v>6655.376</v>
      </c>
      <c r="L100" s="27" t="n">
        <v>0</v>
      </c>
    </row>
    <row r="101" customFormat="false" ht="32.3" hidden="false" customHeight="true" outlineLevel="0" collapsed="false">
      <c r="A101" s="25"/>
      <c r="B101" s="25"/>
      <c r="C101" s="8"/>
      <c r="D101" s="9"/>
      <c r="E101" s="9"/>
      <c r="F101" s="28" t="n">
        <v>2023</v>
      </c>
      <c r="G101" s="27" t="n">
        <v>6921.59104</v>
      </c>
      <c r="H101" s="27" t="n">
        <v>0</v>
      </c>
      <c r="I101" s="27" t="n">
        <v>0</v>
      </c>
      <c r="J101" s="27" t="n">
        <v>0</v>
      </c>
      <c r="K101" s="27" t="n">
        <v>6921.59104</v>
      </c>
      <c r="L101" s="27" t="n">
        <v>0</v>
      </c>
    </row>
    <row r="102" customFormat="false" ht="32.3" hidden="false" customHeight="true" outlineLevel="0" collapsed="false">
      <c r="A102" s="25"/>
      <c r="B102" s="25"/>
      <c r="C102" s="8"/>
      <c r="D102" s="9"/>
      <c r="E102" s="9"/>
      <c r="F102" s="28" t="n">
        <v>2024</v>
      </c>
      <c r="G102" s="27" t="n">
        <v>7198.45468</v>
      </c>
      <c r="H102" s="27" t="n">
        <v>0</v>
      </c>
      <c r="I102" s="27" t="n">
        <v>0</v>
      </c>
      <c r="J102" s="27" t="n">
        <v>0</v>
      </c>
      <c r="K102" s="27" t="n">
        <v>7198.45468</v>
      </c>
      <c r="L102" s="27" t="n">
        <v>0</v>
      </c>
    </row>
    <row r="103" customFormat="false" ht="32.3" hidden="false" customHeight="true" outlineLevel="0" collapsed="false">
      <c r="A103" s="25"/>
      <c r="B103" s="25"/>
      <c r="C103" s="8"/>
      <c r="D103" s="9"/>
      <c r="E103" s="9"/>
      <c r="F103" s="28" t="n">
        <v>2025</v>
      </c>
      <c r="G103" s="27" t="n">
        <v>7486.39287</v>
      </c>
      <c r="H103" s="27" t="n">
        <v>0</v>
      </c>
      <c r="I103" s="27" t="n">
        <v>0</v>
      </c>
      <c r="J103" s="27" t="n">
        <v>0</v>
      </c>
      <c r="K103" s="27" t="n">
        <v>7486.39287</v>
      </c>
      <c r="L103" s="27" t="n">
        <v>0</v>
      </c>
    </row>
    <row r="104" customFormat="false" ht="32.3" hidden="false" customHeight="true" outlineLevel="0" collapsed="false">
      <c r="A104" s="25" t="s">
        <v>35</v>
      </c>
      <c r="B104" s="25"/>
      <c r="C104" s="8" t="s">
        <v>20</v>
      </c>
      <c r="D104" s="9" t="n">
        <v>2019</v>
      </c>
      <c r="E104" s="9" t="n">
        <v>2025</v>
      </c>
      <c r="F104" s="22" t="n">
        <v>2019</v>
      </c>
      <c r="G104" s="23" t="n">
        <v>200</v>
      </c>
      <c r="H104" s="23" t="n">
        <v>0</v>
      </c>
      <c r="I104" s="23" t="n">
        <v>0</v>
      </c>
      <c r="J104" s="23" t="n">
        <v>0</v>
      </c>
      <c r="K104" s="23" t="n">
        <v>200</v>
      </c>
      <c r="L104" s="23" t="n">
        <v>0</v>
      </c>
    </row>
    <row r="105" customFormat="false" ht="32.3" hidden="false" customHeight="true" outlineLevel="0" collapsed="false">
      <c r="A105" s="25"/>
      <c r="B105" s="25"/>
      <c r="C105" s="8"/>
      <c r="D105" s="9"/>
      <c r="E105" s="9"/>
      <c r="F105" s="9" t="n">
        <v>2020</v>
      </c>
      <c r="G105" s="27" t="n">
        <v>204.1</v>
      </c>
      <c r="H105" s="27" t="n">
        <v>0</v>
      </c>
      <c r="I105" s="27" t="n">
        <v>0</v>
      </c>
      <c r="J105" s="27" t="n">
        <v>0</v>
      </c>
      <c r="K105" s="27" t="n">
        <v>204.1</v>
      </c>
      <c r="L105" s="27" t="n">
        <v>0</v>
      </c>
    </row>
    <row r="106" customFormat="false" ht="32.3" hidden="false" customHeight="true" outlineLevel="0" collapsed="false">
      <c r="A106" s="25"/>
      <c r="B106" s="25"/>
      <c r="C106" s="8"/>
      <c r="D106" s="9"/>
      <c r="E106" s="9"/>
      <c r="F106" s="9" t="n">
        <v>2021</v>
      </c>
      <c r="G106" s="27" t="n">
        <v>213.3</v>
      </c>
      <c r="H106" s="27" t="n">
        <v>0</v>
      </c>
      <c r="I106" s="27" t="n">
        <v>0</v>
      </c>
      <c r="J106" s="27" t="n">
        <v>0</v>
      </c>
      <c r="K106" s="27" t="n">
        <v>213.3</v>
      </c>
      <c r="L106" s="27" t="n">
        <v>0</v>
      </c>
    </row>
    <row r="107" customFormat="false" ht="32.3" hidden="false" customHeight="true" outlineLevel="0" collapsed="false">
      <c r="A107" s="25"/>
      <c r="B107" s="25"/>
      <c r="C107" s="8"/>
      <c r="D107" s="9"/>
      <c r="E107" s="9"/>
      <c r="F107" s="28" t="n">
        <v>2022</v>
      </c>
      <c r="G107" s="27" t="n">
        <v>221.832</v>
      </c>
      <c r="H107" s="27" t="n">
        <v>0</v>
      </c>
      <c r="I107" s="27" t="n">
        <v>0</v>
      </c>
      <c r="J107" s="27" t="n">
        <v>0</v>
      </c>
      <c r="K107" s="27" t="n">
        <v>221.832</v>
      </c>
      <c r="L107" s="27" t="n">
        <v>0</v>
      </c>
    </row>
    <row r="108" customFormat="false" ht="32.3" hidden="false" customHeight="true" outlineLevel="0" collapsed="false">
      <c r="A108" s="25"/>
      <c r="B108" s="25"/>
      <c r="C108" s="8"/>
      <c r="D108" s="9"/>
      <c r="E108" s="9"/>
      <c r="F108" s="28" t="n">
        <v>2023</v>
      </c>
      <c r="G108" s="27" t="n">
        <v>230.70528</v>
      </c>
      <c r="H108" s="27" t="n">
        <v>0</v>
      </c>
      <c r="I108" s="27" t="n">
        <v>0</v>
      </c>
      <c r="J108" s="27" t="n">
        <v>0</v>
      </c>
      <c r="K108" s="27" t="n">
        <v>230.70528</v>
      </c>
      <c r="L108" s="27" t="n">
        <v>0</v>
      </c>
    </row>
    <row r="109" customFormat="false" ht="32.3" hidden="false" customHeight="true" outlineLevel="0" collapsed="false">
      <c r="A109" s="25"/>
      <c r="B109" s="25"/>
      <c r="C109" s="8"/>
      <c r="D109" s="9"/>
      <c r="E109" s="9"/>
      <c r="F109" s="28" t="n">
        <v>2024</v>
      </c>
      <c r="G109" s="27" t="n">
        <v>239.93349</v>
      </c>
      <c r="H109" s="27" t="n">
        <v>0</v>
      </c>
      <c r="I109" s="27" t="n">
        <v>0</v>
      </c>
      <c r="J109" s="27" t="n">
        <v>0</v>
      </c>
      <c r="K109" s="27" t="n">
        <v>239.93349</v>
      </c>
      <c r="L109" s="27" t="n">
        <v>0</v>
      </c>
    </row>
    <row r="110" customFormat="false" ht="32.3" hidden="false" customHeight="true" outlineLevel="0" collapsed="false">
      <c r="A110" s="25"/>
      <c r="B110" s="25"/>
      <c r="C110" s="8"/>
      <c r="D110" s="9"/>
      <c r="E110" s="9"/>
      <c r="F110" s="28" t="n">
        <v>2025</v>
      </c>
      <c r="G110" s="27" t="n">
        <v>249.53083</v>
      </c>
      <c r="H110" s="27" t="n">
        <v>0</v>
      </c>
      <c r="I110" s="27" t="n">
        <v>0</v>
      </c>
      <c r="J110" s="27" t="n">
        <v>0</v>
      </c>
      <c r="K110" s="27" t="n">
        <v>249.53083</v>
      </c>
      <c r="L110" s="27" t="n">
        <v>0</v>
      </c>
    </row>
    <row r="111" customFormat="false" ht="67.95" hidden="false" customHeight="true" outlineLevel="0" collapsed="false">
      <c r="A111" s="25" t="s">
        <v>36</v>
      </c>
      <c r="B111" s="25"/>
      <c r="C111" s="8" t="s">
        <v>20</v>
      </c>
      <c r="D111" s="9" t="n">
        <v>2019</v>
      </c>
      <c r="E111" s="9" t="n">
        <v>2025</v>
      </c>
      <c r="F111" s="22" t="n">
        <v>2019</v>
      </c>
      <c r="G111" s="23" t="n">
        <v>500</v>
      </c>
      <c r="H111" s="23" t="n">
        <v>0</v>
      </c>
      <c r="I111" s="23" t="n">
        <v>0</v>
      </c>
      <c r="J111" s="23" t="n">
        <v>0</v>
      </c>
      <c r="K111" s="23" t="n">
        <v>500</v>
      </c>
      <c r="L111" s="23" t="n">
        <v>0</v>
      </c>
    </row>
    <row r="112" customFormat="false" ht="36.45" hidden="false" customHeight="true" outlineLevel="0" collapsed="false">
      <c r="A112" s="25"/>
      <c r="B112" s="25"/>
      <c r="C112" s="8"/>
      <c r="D112" s="9"/>
      <c r="E112" s="9"/>
      <c r="F112" s="28" t="n">
        <v>2020</v>
      </c>
      <c r="G112" s="26" t="n">
        <v>0</v>
      </c>
      <c r="H112" s="26" t="n">
        <v>0</v>
      </c>
      <c r="I112" s="26" t="n">
        <v>0</v>
      </c>
      <c r="J112" s="26" t="n">
        <v>0</v>
      </c>
      <c r="K112" s="26" t="n">
        <v>0</v>
      </c>
      <c r="L112" s="26" t="n">
        <v>0</v>
      </c>
    </row>
    <row r="113" customFormat="false" ht="31.5" hidden="false" customHeight="true" outlineLevel="0" collapsed="false">
      <c r="A113" s="25"/>
      <c r="B113" s="25"/>
      <c r="C113" s="8"/>
      <c r="D113" s="9"/>
      <c r="E113" s="9"/>
      <c r="F113" s="28" t="n">
        <v>2021</v>
      </c>
      <c r="G113" s="26" t="n">
        <v>0</v>
      </c>
      <c r="H113" s="26" t="n">
        <v>0</v>
      </c>
      <c r="I113" s="26" t="n">
        <v>0</v>
      </c>
      <c r="J113" s="26" t="n">
        <v>0</v>
      </c>
      <c r="K113" s="26" t="n">
        <v>0</v>
      </c>
      <c r="L113" s="26" t="n">
        <v>0</v>
      </c>
    </row>
    <row r="114" customFormat="false" ht="33.15" hidden="false" customHeight="true" outlineLevel="0" collapsed="false">
      <c r="A114" s="25"/>
      <c r="B114" s="25"/>
      <c r="C114" s="8"/>
      <c r="D114" s="9"/>
      <c r="E114" s="9"/>
      <c r="F114" s="28" t="n">
        <v>2022</v>
      </c>
      <c r="G114" s="26" t="n">
        <v>739.44</v>
      </c>
      <c r="H114" s="26" t="n">
        <v>0</v>
      </c>
      <c r="I114" s="26" t="n">
        <v>0</v>
      </c>
      <c r="J114" s="26" t="n">
        <v>0</v>
      </c>
      <c r="K114" s="26" t="n">
        <v>739.44</v>
      </c>
      <c r="L114" s="26" t="n">
        <v>0</v>
      </c>
    </row>
    <row r="115" customFormat="false" ht="33.15" hidden="false" customHeight="true" outlineLevel="0" collapsed="false">
      <c r="A115" s="25"/>
      <c r="B115" s="25"/>
      <c r="C115" s="8"/>
      <c r="D115" s="9"/>
      <c r="E115" s="9"/>
      <c r="F115" s="28" t="n">
        <v>2023</v>
      </c>
      <c r="G115" s="26" t="n">
        <v>769.0176</v>
      </c>
      <c r="H115" s="26" t="n">
        <v>0</v>
      </c>
      <c r="I115" s="26" t="n">
        <v>0</v>
      </c>
      <c r="J115" s="26" t="n">
        <v>0</v>
      </c>
      <c r="K115" s="26" t="n">
        <v>769.0176</v>
      </c>
      <c r="L115" s="26" t="n">
        <v>0</v>
      </c>
    </row>
    <row r="116" customFormat="false" ht="29" hidden="false" customHeight="true" outlineLevel="0" collapsed="false">
      <c r="A116" s="25"/>
      <c r="B116" s="25"/>
      <c r="C116" s="8"/>
      <c r="D116" s="9"/>
      <c r="E116" s="9"/>
      <c r="F116" s="28" t="n">
        <v>2024</v>
      </c>
      <c r="G116" s="26" t="n">
        <v>799.7783</v>
      </c>
      <c r="H116" s="26" t="n">
        <v>0</v>
      </c>
      <c r="I116" s="26" t="n">
        <v>0</v>
      </c>
      <c r="J116" s="26" t="n">
        <v>0</v>
      </c>
      <c r="K116" s="26" t="n">
        <v>799.7783</v>
      </c>
      <c r="L116" s="26" t="n">
        <v>0</v>
      </c>
    </row>
    <row r="117" customFormat="false" ht="24" hidden="false" customHeight="true" outlineLevel="0" collapsed="false">
      <c r="A117" s="25"/>
      <c r="B117" s="25"/>
      <c r="C117" s="8"/>
      <c r="D117" s="9"/>
      <c r="E117" s="9"/>
      <c r="F117" s="28" t="n">
        <v>2025</v>
      </c>
      <c r="G117" s="26" t="n">
        <v>831.76944</v>
      </c>
      <c r="H117" s="26" t="n">
        <v>0</v>
      </c>
      <c r="I117" s="26" t="n">
        <v>0</v>
      </c>
      <c r="J117" s="26" t="n">
        <v>0</v>
      </c>
      <c r="K117" s="26" t="n">
        <v>831.76944</v>
      </c>
      <c r="L117" s="26" t="n">
        <v>0</v>
      </c>
    </row>
    <row r="118" customFormat="false" ht="48.05" hidden="false" customHeight="true" outlineLevel="0" collapsed="false">
      <c r="A118" s="41" t="s">
        <v>37</v>
      </c>
      <c r="B118" s="41"/>
      <c r="C118" s="40" t="s">
        <v>20</v>
      </c>
      <c r="D118" s="9" t="n">
        <v>2019</v>
      </c>
      <c r="E118" s="9" t="n">
        <v>2019</v>
      </c>
      <c r="F118" s="22" t="n">
        <v>2019</v>
      </c>
      <c r="G118" s="23" t="n">
        <v>4101.56368</v>
      </c>
      <c r="H118" s="23" t="n">
        <v>0</v>
      </c>
      <c r="I118" s="23" t="n">
        <v>0</v>
      </c>
      <c r="J118" s="23" t="n">
        <v>0</v>
      </c>
      <c r="K118" s="23" t="n">
        <v>4101.56368</v>
      </c>
      <c r="L118" s="23" t="n">
        <v>0</v>
      </c>
    </row>
    <row r="119" customFormat="false" ht="48.05" hidden="false" customHeight="true" outlineLevel="0" collapsed="false">
      <c r="A119" s="29" t="s">
        <v>38</v>
      </c>
      <c r="B119" s="29"/>
      <c r="C119" s="30" t="s">
        <v>20</v>
      </c>
      <c r="D119" s="31" t="n">
        <v>2019</v>
      </c>
      <c r="E119" s="31" t="n">
        <v>2019</v>
      </c>
      <c r="F119" s="31" t="n">
        <v>2019</v>
      </c>
      <c r="G119" s="32" t="n">
        <v>296</v>
      </c>
      <c r="H119" s="32" t="n">
        <v>0</v>
      </c>
      <c r="I119" s="32" t="n">
        <v>0</v>
      </c>
      <c r="J119" s="32" t="n">
        <v>0</v>
      </c>
      <c r="K119" s="32" t="n">
        <v>296</v>
      </c>
      <c r="L119" s="32" t="n">
        <v>0</v>
      </c>
    </row>
    <row r="120" customFormat="false" ht="48.05" hidden="false" customHeight="true" outlineLevel="0" collapsed="false">
      <c r="A120" s="29" t="s">
        <v>39</v>
      </c>
      <c r="B120" s="29"/>
      <c r="C120" s="30" t="s">
        <v>20</v>
      </c>
      <c r="D120" s="31" t="n">
        <v>2019</v>
      </c>
      <c r="E120" s="31" t="n">
        <v>2019</v>
      </c>
      <c r="F120" s="31" t="n">
        <v>2019</v>
      </c>
      <c r="G120" s="32" t="n">
        <v>300</v>
      </c>
      <c r="H120" s="32" t="n">
        <v>0</v>
      </c>
      <c r="I120" s="32" t="n">
        <v>0</v>
      </c>
      <c r="J120" s="32" t="n">
        <v>0</v>
      </c>
      <c r="K120" s="32" t="n">
        <v>300</v>
      </c>
      <c r="L120" s="32" t="n">
        <v>0</v>
      </c>
    </row>
    <row r="121" s="42" customFormat="true" ht="25.9" hidden="false" customHeight="true" outlineLevel="0" collapsed="false">
      <c r="A121" s="33" t="s">
        <v>40</v>
      </c>
      <c r="B121" s="33"/>
      <c r="C121" s="34"/>
      <c r="D121" s="35"/>
      <c r="E121" s="35"/>
      <c r="F121" s="35"/>
      <c r="G121" s="37" t="n">
        <f aca="false">G45+G46+G47+G48+G49+G50+G51</f>
        <v>200386.9166</v>
      </c>
      <c r="H121" s="37" t="n">
        <f aca="false">H45+H46+H47</f>
        <v>0</v>
      </c>
      <c r="I121" s="37" t="n">
        <f aca="false">I45+I46+I47</f>
        <v>0</v>
      </c>
      <c r="J121" s="37" t="n">
        <f aca="false">J45+J46+J47</f>
        <v>0</v>
      </c>
      <c r="K121" s="37" t="n">
        <f aca="false">K45+K46+K47+K48+K49+K50+K51</f>
        <v>200386.9166</v>
      </c>
      <c r="L121" s="37" t="n">
        <f aca="false">L45+L46+L47</f>
        <v>0</v>
      </c>
    </row>
    <row r="122" customFormat="false" ht="30.65" hidden="false" customHeight="true" outlineLevel="0" collapsed="false">
      <c r="A122" s="38" t="s">
        <v>41</v>
      </c>
      <c r="B122" s="38"/>
      <c r="C122" s="20" t="s">
        <v>20</v>
      </c>
      <c r="D122" s="21" t="n">
        <v>2019</v>
      </c>
      <c r="E122" s="21" t="n">
        <v>2025</v>
      </c>
      <c r="F122" s="21" t="n">
        <v>2019</v>
      </c>
      <c r="G122" s="24" t="n">
        <f aca="false">G129+G136+G143++G147</f>
        <v>48031.77</v>
      </c>
      <c r="H122" s="24" t="n">
        <f aca="false">H129+H136+H144</f>
        <v>0</v>
      </c>
      <c r="I122" s="24" t="n">
        <f aca="false">I129+I136+I144</f>
        <v>0</v>
      </c>
      <c r="J122" s="24" t="n">
        <f aca="false">J129+J136+J144</f>
        <v>0</v>
      </c>
      <c r="K122" s="24" t="n">
        <f aca="false">K129+K136+K143+K147</f>
        <v>48031.77</v>
      </c>
      <c r="L122" s="24" t="n">
        <f aca="false">L129+L136+L144</f>
        <v>0</v>
      </c>
    </row>
    <row r="123" customFormat="false" ht="30.65" hidden="false" customHeight="true" outlineLevel="0" collapsed="false">
      <c r="A123" s="38"/>
      <c r="B123" s="38"/>
      <c r="C123" s="20"/>
      <c r="D123" s="21"/>
      <c r="E123" s="21"/>
      <c r="F123" s="21" t="n">
        <v>2020</v>
      </c>
      <c r="G123" s="24" t="n">
        <f aca="false">G130+G137+G144</f>
        <v>45860.3</v>
      </c>
      <c r="H123" s="24" t="n">
        <f aca="false">H130+H137+H145</f>
        <v>0</v>
      </c>
      <c r="I123" s="24" t="n">
        <f aca="false">I130+I137+I145</f>
        <v>0</v>
      </c>
      <c r="J123" s="24" t="n">
        <f aca="false">J130+J137+J145</f>
        <v>0</v>
      </c>
      <c r="K123" s="24" t="n">
        <f aca="false">K130+K137+K144</f>
        <v>45860.3</v>
      </c>
      <c r="L123" s="24" t="n">
        <f aca="false">L130+L137+L145</f>
        <v>0</v>
      </c>
    </row>
    <row r="124" customFormat="false" ht="30.65" hidden="false" customHeight="true" outlineLevel="0" collapsed="false">
      <c r="A124" s="38"/>
      <c r="B124" s="38"/>
      <c r="C124" s="20"/>
      <c r="D124" s="21"/>
      <c r="E124" s="21"/>
      <c r="F124" s="21" t="n">
        <v>2021</v>
      </c>
      <c r="G124" s="24" t="n">
        <f aca="false">G131+G138+G146</f>
        <v>47921.3</v>
      </c>
      <c r="H124" s="24" t="n">
        <f aca="false">H131+H138+H146</f>
        <v>0</v>
      </c>
      <c r="I124" s="24" t="n">
        <f aca="false">I131+I138+I146</f>
        <v>0</v>
      </c>
      <c r="J124" s="24" t="n">
        <f aca="false">J131+J138+J146</f>
        <v>0</v>
      </c>
      <c r="K124" s="24" t="n">
        <f aca="false">K131+K138+K146</f>
        <v>47921.3</v>
      </c>
      <c r="L124" s="24" t="n">
        <f aca="false">L131+L138+L146</f>
        <v>0</v>
      </c>
    </row>
    <row r="125" customFormat="false" ht="30.65" hidden="false" customHeight="true" outlineLevel="0" collapsed="false">
      <c r="A125" s="38"/>
      <c r="B125" s="38"/>
      <c r="C125" s="20"/>
      <c r="D125" s="21"/>
      <c r="E125" s="21"/>
      <c r="F125" s="21" t="n">
        <v>2022</v>
      </c>
      <c r="G125" s="24" t="n">
        <f aca="false">G132+G139</f>
        <v>48174.36</v>
      </c>
      <c r="H125" s="24" t="n">
        <f aca="false">H132+H139+H147</f>
        <v>0</v>
      </c>
      <c r="I125" s="24" t="n">
        <f aca="false">I132+I139+I147</f>
        <v>0</v>
      </c>
      <c r="J125" s="24" t="n">
        <f aca="false">J132+J139+J147</f>
        <v>0</v>
      </c>
      <c r="K125" s="24" t="n">
        <f aca="false">K132+K139</f>
        <v>48174.36</v>
      </c>
      <c r="L125" s="24" t="n">
        <f aca="false">L132+L139+L147</f>
        <v>0</v>
      </c>
    </row>
    <row r="126" customFormat="false" ht="30.65" hidden="false" customHeight="true" outlineLevel="0" collapsed="false">
      <c r="A126" s="38"/>
      <c r="B126" s="38"/>
      <c r="C126" s="20"/>
      <c r="D126" s="21"/>
      <c r="E126" s="21"/>
      <c r="F126" s="21" t="n">
        <v>2023</v>
      </c>
      <c r="G126" s="24" t="n">
        <f aca="false">G133+G140</f>
        <v>50101.3344</v>
      </c>
      <c r="H126" s="24" t="n">
        <f aca="false">H133+H140+H148</f>
        <v>0</v>
      </c>
      <c r="I126" s="24" t="n">
        <f aca="false">I133+I140+I148</f>
        <v>0</v>
      </c>
      <c r="J126" s="24" t="n">
        <f aca="false">J133+J140+J148</f>
        <v>0</v>
      </c>
      <c r="K126" s="24" t="n">
        <f aca="false">K133+K140</f>
        <v>50101.3344</v>
      </c>
      <c r="L126" s="24" t="n">
        <f aca="false">L133+L140+L148</f>
        <v>0</v>
      </c>
    </row>
    <row r="127" customFormat="false" ht="30.65" hidden="false" customHeight="true" outlineLevel="0" collapsed="false">
      <c r="A127" s="38"/>
      <c r="B127" s="38"/>
      <c r="C127" s="20"/>
      <c r="D127" s="21"/>
      <c r="E127" s="21"/>
      <c r="F127" s="21" t="n">
        <v>2024</v>
      </c>
      <c r="G127" s="24" t="n">
        <f aca="false">G134+G141</f>
        <v>52105.38777</v>
      </c>
      <c r="H127" s="24" t="n">
        <f aca="false">H134+H141+H149</f>
        <v>0</v>
      </c>
      <c r="I127" s="24" t="n">
        <f aca="false">I134+I141+I149</f>
        <v>0</v>
      </c>
      <c r="J127" s="24" t="n">
        <f aca="false">J134+J141+J149</f>
        <v>0</v>
      </c>
      <c r="K127" s="24" t="n">
        <f aca="false">K134+K141</f>
        <v>52105.38777</v>
      </c>
      <c r="L127" s="24" t="n">
        <f aca="false">L134+L141+L149</f>
        <v>0</v>
      </c>
    </row>
    <row r="128" customFormat="false" ht="30.65" hidden="false" customHeight="true" outlineLevel="0" collapsed="false">
      <c r="A128" s="38"/>
      <c r="B128" s="38"/>
      <c r="C128" s="20"/>
      <c r="D128" s="21"/>
      <c r="E128" s="21"/>
      <c r="F128" s="21" t="n">
        <v>2025</v>
      </c>
      <c r="G128" s="24" t="n">
        <f aca="false">G135+G142</f>
        <v>54189.60329</v>
      </c>
      <c r="H128" s="24" t="n">
        <f aca="false">H135+H142+H150</f>
        <v>0</v>
      </c>
      <c r="I128" s="24" t="n">
        <f aca="false">I135+I142+I150</f>
        <v>0</v>
      </c>
      <c r="J128" s="24" t="n">
        <f aca="false">J135+J142+J150</f>
        <v>0</v>
      </c>
      <c r="K128" s="24" t="n">
        <f aca="false">K135+K142</f>
        <v>54189.60329</v>
      </c>
      <c r="L128" s="24" t="n">
        <f aca="false">L135+L142+L150</f>
        <v>0</v>
      </c>
    </row>
    <row r="129" customFormat="false" ht="30.65" hidden="false" customHeight="true" outlineLevel="0" collapsed="false">
      <c r="A129" s="25" t="s">
        <v>42</v>
      </c>
      <c r="B129" s="25"/>
      <c r="C129" s="8" t="s">
        <v>20</v>
      </c>
      <c r="D129" s="9" t="n">
        <v>2019</v>
      </c>
      <c r="E129" s="9" t="n">
        <v>2025</v>
      </c>
      <c r="F129" s="22" t="n">
        <v>2019</v>
      </c>
      <c r="G129" s="23" t="n">
        <v>409</v>
      </c>
      <c r="H129" s="23" t="n">
        <v>0</v>
      </c>
      <c r="I129" s="23" t="n">
        <v>0</v>
      </c>
      <c r="J129" s="23" t="n">
        <v>0</v>
      </c>
      <c r="K129" s="23" t="n">
        <v>409</v>
      </c>
      <c r="L129" s="23" t="n">
        <v>0</v>
      </c>
    </row>
    <row r="130" customFormat="false" ht="29.85" hidden="false" customHeight="true" outlineLevel="0" collapsed="false">
      <c r="A130" s="25"/>
      <c r="B130" s="25"/>
      <c r="C130" s="8"/>
      <c r="D130" s="9"/>
      <c r="E130" s="9"/>
      <c r="F130" s="9" t="n">
        <v>2020</v>
      </c>
      <c r="G130" s="27" t="n">
        <v>418.3</v>
      </c>
      <c r="H130" s="27" t="n">
        <v>0</v>
      </c>
      <c r="I130" s="27" t="n">
        <v>0</v>
      </c>
      <c r="J130" s="27" t="n">
        <v>0</v>
      </c>
      <c r="K130" s="27" t="n">
        <v>418.3</v>
      </c>
      <c r="L130" s="27" t="n">
        <v>0</v>
      </c>
    </row>
    <row r="131" customFormat="false" ht="30.65" hidden="false" customHeight="true" outlineLevel="0" collapsed="false">
      <c r="A131" s="25"/>
      <c r="B131" s="25"/>
      <c r="C131" s="8"/>
      <c r="D131" s="9"/>
      <c r="E131" s="9"/>
      <c r="F131" s="9" t="n">
        <v>2021</v>
      </c>
      <c r="G131" s="27" t="n">
        <v>437.1</v>
      </c>
      <c r="H131" s="27" t="n">
        <v>0</v>
      </c>
      <c r="I131" s="27" t="n">
        <v>0</v>
      </c>
      <c r="J131" s="27" t="n">
        <v>0</v>
      </c>
      <c r="K131" s="27" t="n">
        <v>437.1</v>
      </c>
      <c r="L131" s="27" t="n">
        <v>0</v>
      </c>
    </row>
    <row r="132" customFormat="false" ht="30.65" hidden="false" customHeight="true" outlineLevel="0" collapsed="false">
      <c r="A132" s="25"/>
      <c r="B132" s="25"/>
      <c r="C132" s="8"/>
      <c r="D132" s="9"/>
      <c r="E132" s="9"/>
      <c r="F132" s="28" t="n">
        <v>2022</v>
      </c>
      <c r="G132" s="27" t="n">
        <v>454.584</v>
      </c>
      <c r="H132" s="27" t="n">
        <v>0</v>
      </c>
      <c r="I132" s="27" t="n">
        <v>0</v>
      </c>
      <c r="J132" s="27" t="n">
        <v>0</v>
      </c>
      <c r="K132" s="27" t="n">
        <v>454.584</v>
      </c>
      <c r="L132" s="27" t="n">
        <v>0</v>
      </c>
    </row>
    <row r="133" customFormat="false" ht="30.65" hidden="false" customHeight="true" outlineLevel="0" collapsed="false">
      <c r="A133" s="25"/>
      <c r="B133" s="25"/>
      <c r="C133" s="8"/>
      <c r="D133" s="9"/>
      <c r="E133" s="9"/>
      <c r="F133" s="28" t="n">
        <v>2023</v>
      </c>
      <c r="G133" s="27" t="n">
        <v>472.76736</v>
      </c>
      <c r="H133" s="27" t="n">
        <v>0</v>
      </c>
      <c r="I133" s="27" t="n">
        <v>0</v>
      </c>
      <c r="J133" s="27" t="n">
        <v>0</v>
      </c>
      <c r="K133" s="27" t="n">
        <v>472.76736</v>
      </c>
      <c r="L133" s="27" t="n">
        <v>0</v>
      </c>
    </row>
    <row r="134" customFormat="false" ht="30.65" hidden="false" customHeight="true" outlineLevel="0" collapsed="false">
      <c r="A134" s="25"/>
      <c r="B134" s="25"/>
      <c r="C134" s="8"/>
      <c r="D134" s="9"/>
      <c r="E134" s="9"/>
      <c r="F134" s="28" t="n">
        <v>2024</v>
      </c>
      <c r="G134" s="27" t="n">
        <v>491.67805</v>
      </c>
      <c r="H134" s="27" t="n">
        <v>0</v>
      </c>
      <c r="I134" s="27" t="n">
        <v>0</v>
      </c>
      <c r="J134" s="27" t="n">
        <v>0</v>
      </c>
      <c r="K134" s="27" t="n">
        <v>491.67805</v>
      </c>
      <c r="L134" s="27" t="n">
        <v>0</v>
      </c>
    </row>
    <row r="135" customFormat="false" ht="30.65" hidden="false" customHeight="true" outlineLevel="0" collapsed="false">
      <c r="A135" s="25"/>
      <c r="B135" s="25"/>
      <c r="C135" s="8"/>
      <c r="D135" s="9"/>
      <c r="E135" s="9"/>
      <c r="F135" s="28" t="n">
        <v>2025</v>
      </c>
      <c r="G135" s="27" t="n">
        <v>511.34518</v>
      </c>
      <c r="H135" s="27" t="n">
        <v>0</v>
      </c>
      <c r="I135" s="27" t="n">
        <v>0</v>
      </c>
      <c r="J135" s="27" t="n">
        <v>0</v>
      </c>
      <c r="K135" s="27" t="n">
        <v>511.34518</v>
      </c>
      <c r="L135" s="27" t="n">
        <v>0</v>
      </c>
    </row>
    <row r="136" customFormat="false" ht="30.65" hidden="false" customHeight="true" outlineLevel="0" collapsed="false">
      <c r="A136" s="25" t="s">
        <v>43</v>
      </c>
      <c r="B136" s="25"/>
      <c r="C136" s="8" t="s">
        <v>20</v>
      </c>
      <c r="D136" s="9" t="n">
        <v>2019</v>
      </c>
      <c r="E136" s="9" t="n">
        <v>2025</v>
      </c>
      <c r="F136" s="22" t="n">
        <v>2019</v>
      </c>
      <c r="G136" s="23" t="n">
        <v>47322.77</v>
      </c>
      <c r="H136" s="23" t="n">
        <v>0</v>
      </c>
      <c r="I136" s="23" t="n">
        <v>0</v>
      </c>
      <c r="J136" s="23" t="n">
        <v>0</v>
      </c>
      <c r="K136" s="23" t="n">
        <v>47322.77</v>
      </c>
      <c r="L136" s="23" t="n">
        <v>0</v>
      </c>
    </row>
    <row r="137" customFormat="false" ht="30.65" hidden="false" customHeight="true" outlineLevel="0" collapsed="false">
      <c r="A137" s="25"/>
      <c r="B137" s="25"/>
      <c r="C137" s="8"/>
      <c r="D137" s="9"/>
      <c r="E137" s="9"/>
      <c r="F137" s="9" t="n">
        <v>2020</v>
      </c>
      <c r="G137" s="27" t="n">
        <v>43911</v>
      </c>
      <c r="H137" s="27" t="n">
        <v>0</v>
      </c>
      <c r="I137" s="27" t="n">
        <v>0</v>
      </c>
      <c r="J137" s="27" t="n">
        <v>0</v>
      </c>
      <c r="K137" s="27" t="n">
        <v>43911</v>
      </c>
      <c r="L137" s="27" t="n">
        <v>0</v>
      </c>
    </row>
    <row r="138" customFormat="false" ht="30.65" hidden="false" customHeight="true" outlineLevel="0" collapsed="false">
      <c r="A138" s="25"/>
      <c r="B138" s="25"/>
      <c r="C138" s="8"/>
      <c r="D138" s="9"/>
      <c r="E138" s="9"/>
      <c r="F138" s="9" t="n">
        <v>2021</v>
      </c>
      <c r="G138" s="27" t="n">
        <v>45884.4</v>
      </c>
      <c r="H138" s="27" t="n">
        <v>0</v>
      </c>
      <c r="I138" s="27" t="n">
        <v>0</v>
      </c>
      <c r="J138" s="27" t="n">
        <v>0</v>
      </c>
      <c r="K138" s="27" t="n">
        <v>45884.4</v>
      </c>
      <c r="L138" s="27" t="n">
        <v>0</v>
      </c>
    </row>
    <row r="139" customFormat="false" ht="30.65" hidden="false" customHeight="true" outlineLevel="0" collapsed="false">
      <c r="A139" s="25"/>
      <c r="B139" s="25"/>
      <c r="C139" s="8"/>
      <c r="D139" s="9"/>
      <c r="E139" s="9"/>
      <c r="F139" s="28" t="n">
        <v>2022</v>
      </c>
      <c r="G139" s="27" t="n">
        <v>47719.776</v>
      </c>
      <c r="H139" s="27" t="n">
        <v>0</v>
      </c>
      <c r="I139" s="27" t="n">
        <v>0</v>
      </c>
      <c r="J139" s="27" t="n">
        <v>0</v>
      </c>
      <c r="K139" s="27" t="n">
        <v>47719.776</v>
      </c>
      <c r="L139" s="27" t="n">
        <v>0</v>
      </c>
    </row>
    <row r="140" customFormat="false" ht="30.65" hidden="false" customHeight="true" outlineLevel="0" collapsed="false">
      <c r="A140" s="25"/>
      <c r="B140" s="25"/>
      <c r="C140" s="8"/>
      <c r="D140" s="9"/>
      <c r="E140" s="9"/>
      <c r="F140" s="28" t="n">
        <v>2023</v>
      </c>
      <c r="G140" s="27" t="n">
        <v>49628.56704</v>
      </c>
      <c r="H140" s="27" t="n">
        <v>0</v>
      </c>
      <c r="I140" s="27" t="n">
        <v>0</v>
      </c>
      <c r="J140" s="27" t="n">
        <v>0</v>
      </c>
      <c r="K140" s="27" t="n">
        <v>49628.56704</v>
      </c>
      <c r="L140" s="27" t="n">
        <v>0</v>
      </c>
    </row>
    <row r="141" customFormat="false" ht="30.65" hidden="false" customHeight="true" outlineLevel="0" collapsed="false">
      <c r="A141" s="25"/>
      <c r="B141" s="25"/>
      <c r="C141" s="8"/>
      <c r="D141" s="9"/>
      <c r="E141" s="9"/>
      <c r="F141" s="28" t="n">
        <v>2024</v>
      </c>
      <c r="G141" s="27" t="n">
        <v>51613.70972</v>
      </c>
      <c r="H141" s="27" t="n">
        <v>0</v>
      </c>
      <c r="I141" s="27" t="n">
        <v>0</v>
      </c>
      <c r="J141" s="27" t="n">
        <v>0</v>
      </c>
      <c r="K141" s="27" t="n">
        <v>51613.70972</v>
      </c>
      <c r="L141" s="27" t="n">
        <v>0</v>
      </c>
    </row>
    <row r="142" customFormat="false" ht="30.65" hidden="false" customHeight="true" outlineLevel="0" collapsed="false">
      <c r="A142" s="25"/>
      <c r="B142" s="25"/>
      <c r="C142" s="8"/>
      <c r="D142" s="9"/>
      <c r="E142" s="9"/>
      <c r="F142" s="28" t="n">
        <v>2025</v>
      </c>
      <c r="G142" s="27" t="n">
        <v>53678.25811</v>
      </c>
      <c r="H142" s="27" t="n">
        <v>0</v>
      </c>
      <c r="I142" s="27" t="n">
        <v>0</v>
      </c>
      <c r="J142" s="27" t="n">
        <v>0</v>
      </c>
      <c r="K142" s="27" t="n">
        <v>53678.25811</v>
      </c>
      <c r="L142" s="27" t="n">
        <v>0</v>
      </c>
    </row>
    <row r="143" customFormat="false" ht="30.65" hidden="false" customHeight="true" outlineLevel="0" collapsed="false">
      <c r="A143" s="41" t="s">
        <v>44</v>
      </c>
      <c r="B143" s="41"/>
      <c r="C143" s="40" t="s">
        <v>20</v>
      </c>
      <c r="D143" s="9" t="n">
        <v>2019</v>
      </c>
      <c r="E143" s="9" t="n">
        <v>2021</v>
      </c>
      <c r="F143" s="22" t="n">
        <v>2019</v>
      </c>
      <c r="G143" s="23" t="n">
        <v>0</v>
      </c>
      <c r="H143" s="23" t="n">
        <v>0</v>
      </c>
      <c r="I143" s="23" t="n">
        <v>0</v>
      </c>
      <c r="J143" s="23" t="n">
        <v>0</v>
      </c>
      <c r="K143" s="23" t="n">
        <v>0</v>
      </c>
      <c r="L143" s="23" t="n">
        <v>0</v>
      </c>
    </row>
    <row r="144" customFormat="false" ht="32.3" hidden="false" customHeight="true" outlineLevel="0" collapsed="false">
      <c r="A144" s="41"/>
      <c r="B144" s="41"/>
      <c r="C144" s="40"/>
      <c r="D144" s="9"/>
      <c r="E144" s="9"/>
      <c r="F144" s="28" t="n">
        <v>2020</v>
      </c>
      <c r="G144" s="26" t="n">
        <v>1531</v>
      </c>
      <c r="H144" s="26" t="n">
        <v>0</v>
      </c>
      <c r="I144" s="26" t="n">
        <v>0</v>
      </c>
      <c r="J144" s="26" t="n">
        <v>0</v>
      </c>
      <c r="K144" s="26" t="n">
        <v>1531</v>
      </c>
      <c r="L144" s="26" t="n">
        <v>0</v>
      </c>
    </row>
    <row r="145" customFormat="false" ht="32.3" hidden="false" customHeight="true" outlineLevel="0" collapsed="false">
      <c r="A145" s="41"/>
      <c r="B145" s="41"/>
      <c r="C145" s="40"/>
      <c r="D145" s="9"/>
      <c r="E145" s="9"/>
      <c r="F145" s="28"/>
      <c r="G145" s="26"/>
      <c r="H145" s="26"/>
      <c r="I145" s="26"/>
      <c r="J145" s="26"/>
      <c r="K145" s="26"/>
      <c r="L145" s="26"/>
    </row>
    <row r="146" customFormat="false" ht="32.3" hidden="false" customHeight="true" outlineLevel="0" collapsed="false">
      <c r="A146" s="41"/>
      <c r="B146" s="41"/>
      <c r="C146" s="40"/>
      <c r="D146" s="9"/>
      <c r="E146" s="9"/>
      <c r="F146" s="9" t="n">
        <v>2021</v>
      </c>
      <c r="G146" s="27" t="n">
        <v>1599.8</v>
      </c>
      <c r="H146" s="27" t="n">
        <v>0</v>
      </c>
      <c r="I146" s="27" t="n">
        <v>0</v>
      </c>
      <c r="J146" s="27" t="n">
        <v>0</v>
      </c>
      <c r="K146" s="27" t="n">
        <v>1599.8</v>
      </c>
      <c r="L146" s="27" t="n">
        <v>0</v>
      </c>
    </row>
    <row r="147" customFormat="false" ht="48.05" hidden="false" customHeight="true" outlineLevel="0" collapsed="false">
      <c r="A147" s="29" t="s">
        <v>45</v>
      </c>
      <c r="B147" s="29"/>
      <c r="C147" s="30" t="s">
        <v>20</v>
      </c>
      <c r="D147" s="31" t="n">
        <v>2019</v>
      </c>
      <c r="E147" s="31" t="n">
        <v>2019</v>
      </c>
      <c r="F147" s="31" t="n">
        <v>2019</v>
      </c>
      <c r="G147" s="32" t="n">
        <v>300</v>
      </c>
      <c r="H147" s="32" t="n">
        <v>0</v>
      </c>
      <c r="I147" s="32" t="n">
        <v>0</v>
      </c>
      <c r="J147" s="32" t="n">
        <v>0</v>
      </c>
      <c r="K147" s="32" t="n">
        <v>300</v>
      </c>
      <c r="L147" s="32" t="n">
        <v>0</v>
      </c>
    </row>
    <row r="148" customFormat="false" ht="27.4" hidden="false" customHeight="true" outlineLevel="0" collapsed="false">
      <c r="A148" s="33" t="s">
        <v>46</v>
      </c>
      <c r="B148" s="33"/>
      <c r="C148" s="34"/>
      <c r="D148" s="35"/>
      <c r="E148" s="35"/>
      <c r="F148" s="35"/>
      <c r="G148" s="37" t="n">
        <f aca="false">G122+G123+G124+G125+G126+G127+G128</f>
        <v>346384.05546</v>
      </c>
      <c r="H148" s="37" t="n">
        <f aca="false">H122+H123+H124</f>
        <v>0</v>
      </c>
      <c r="I148" s="37" t="n">
        <f aca="false">I122+I123+I124</f>
        <v>0</v>
      </c>
      <c r="J148" s="37" t="n">
        <f aca="false">J122+J123+J124</f>
        <v>0</v>
      </c>
      <c r="K148" s="37" t="n">
        <f aca="false">K122+K123+K124+K125+K126+K127+K128</f>
        <v>346384.05546</v>
      </c>
      <c r="L148" s="37" t="n">
        <f aca="false">L122+L123+L124</f>
        <v>0</v>
      </c>
    </row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05">
    <mergeCell ref="B1:L1"/>
    <mergeCell ref="A2:L2"/>
    <mergeCell ref="A3:L3"/>
    <mergeCell ref="A4:B5"/>
    <mergeCell ref="C4:C5"/>
    <mergeCell ref="D4:E4"/>
    <mergeCell ref="F4:F5"/>
    <mergeCell ref="H4:L4"/>
    <mergeCell ref="A6:B6"/>
    <mergeCell ref="A7:B13"/>
    <mergeCell ref="C7:C13"/>
    <mergeCell ref="D7:D13"/>
    <mergeCell ref="E7:E13"/>
    <mergeCell ref="A14:B14"/>
    <mergeCell ref="A15:B21"/>
    <mergeCell ref="C15:C21"/>
    <mergeCell ref="D15:D21"/>
    <mergeCell ref="E15:E21"/>
    <mergeCell ref="A22:B28"/>
    <mergeCell ref="C22:C28"/>
    <mergeCell ref="D22:D28"/>
    <mergeCell ref="E22:E28"/>
    <mergeCell ref="A29:B35"/>
    <mergeCell ref="C29:C35"/>
    <mergeCell ref="D29:D35"/>
    <mergeCell ref="E29:E35"/>
    <mergeCell ref="A36:B42"/>
    <mergeCell ref="C36:C42"/>
    <mergeCell ref="D36:D42"/>
    <mergeCell ref="E36:E42"/>
    <mergeCell ref="A43:B43"/>
    <mergeCell ref="A44:B44"/>
    <mergeCell ref="A45:B51"/>
    <mergeCell ref="C45:C51"/>
    <mergeCell ref="D45:D51"/>
    <mergeCell ref="E45:E51"/>
    <mergeCell ref="A52:B58"/>
    <mergeCell ref="C52:C58"/>
    <mergeCell ref="D52:D58"/>
    <mergeCell ref="E52:E58"/>
    <mergeCell ref="A59:B65"/>
    <mergeCell ref="C59:C65"/>
    <mergeCell ref="D59:D65"/>
    <mergeCell ref="E59:E65"/>
    <mergeCell ref="A66:B68"/>
    <mergeCell ref="C66:C68"/>
    <mergeCell ref="D66:D68"/>
    <mergeCell ref="E66:E68"/>
    <mergeCell ref="A69:B75"/>
    <mergeCell ref="C69:C75"/>
    <mergeCell ref="D69:D75"/>
    <mergeCell ref="E69:E75"/>
    <mergeCell ref="A76:B82"/>
    <mergeCell ref="C76:C82"/>
    <mergeCell ref="D76:D82"/>
    <mergeCell ref="E76:E82"/>
    <mergeCell ref="A83:B89"/>
    <mergeCell ref="C83:C89"/>
    <mergeCell ref="D83:D89"/>
    <mergeCell ref="E83:E89"/>
    <mergeCell ref="A90:B96"/>
    <mergeCell ref="C90:C96"/>
    <mergeCell ref="D90:D96"/>
    <mergeCell ref="E90:E96"/>
    <mergeCell ref="A97:B103"/>
    <mergeCell ref="C97:C103"/>
    <mergeCell ref="D97:D103"/>
    <mergeCell ref="E97:E103"/>
    <mergeCell ref="A104:B110"/>
    <mergeCell ref="C104:C110"/>
    <mergeCell ref="D104:D110"/>
    <mergeCell ref="E104:E110"/>
    <mergeCell ref="A111:B117"/>
    <mergeCell ref="C111:C117"/>
    <mergeCell ref="D111:D117"/>
    <mergeCell ref="E111:E117"/>
    <mergeCell ref="A118:B118"/>
    <mergeCell ref="A119:B119"/>
    <mergeCell ref="A120:B120"/>
    <mergeCell ref="A121:B121"/>
    <mergeCell ref="A122:B128"/>
    <mergeCell ref="C122:C128"/>
    <mergeCell ref="D122:D128"/>
    <mergeCell ref="E122:E128"/>
    <mergeCell ref="A129:B135"/>
    <mergeCell ref="C129:C135"/>
    <mergeCell ref="D129:D135"/>
    <mergeCell ref="E129:E135"/>
    <mergeCell ref="A136:B142"/>
    <mergeCell ref="C136:C142"/>
    <mergeCell ref="D136:D142"/>
    <mergeCell ref="E136:E142"/>
    <mergeCell ref="A143:B146"/>
    <mergeCell ref="C143:C146"/>
    <mergeCell ref="D143:D146"/>
    <mergeCell ref="E143:E146"/>
    <mergeCell ref="F144:F145"/>
    <mergeCell ref="G144:G145"/>
    <mergeCell ref="H144:H145"/>
    <mergeCell ref="I144:I145"/>
    <mergeCell ref="J144:J145"/>
    <mergeCell ref="K144:K145"/>
    <mergeCell ref="L144:L145"/>
    <mergeCell ref="A147:B147"/>
    <mergeCell ref="A148:B148"/>
  </mergeCells>
  <printOptions headings="false" gridLines="false" gridLinesSet="true" horizontalCentered="false" verticalCentered="false"/>
  <pageMargins left="0.511805555555555" right="0.236111111111111" top="0.472222222222222" bottom="0.196527777777778" header="0.511805555555555" footer="0.511805555555555"/>
  <pageSetup paperSize="9" scale="100" firstPageNumber="0" fitToWidth="1" fitToHeight="18" pageOrder="downThenOver" orientation="landscape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filterMode="false">
    <tabColor rgb="FFFFFFFF"/>
    <pageSetUpPr fitToPage="false"/>
  </sheetPr>
  <dimension ref="A1"/>
  <sheetViews>
    <sheetView windowProtection="false" showFormulas="false" showGridLines="true" showRowColHeaders="true" showZeros="true" rightToLeft="false" tabSelected="false" showOutlineSymbols="true" defaultGridColor="true" view="normal" topLeftCell="A1" colorId="64" zoomScale="90" zoomScaleNormal="90" zoomScalePageLayoutView="100" workbookViewId="0">
      <selection pane="topLeft" activeCell="A1" activeCellId="0" sqref="A1"/>
    </sheetView>
  </sheetViews>
  <sheetFormatPr defaultRowHeight="15"/>
  <cols>
    <col collapsed="false" hidden="false" max="1025" min="1" style="0" width="8.70918367346939"/>
  </cols>
  <sheetData/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35</TotalTime>
  <Application>Microsoft Excel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2016-05-19T12:49:26Z</dcterms:created>
  <dc:creator>Администратор</dc:creator>
  <dc:language>ru-RU</dc:language>
  <cp:lastModifiedBy>Наталья Гогина</cp:lastModifiedBy>
  <cp:lastPrinted>2019-09-23T09:10:57Z</cp:lastPrinted>
  <dcterms:modified xsi:type="dcterms:W3CDTF">2018-10-08T09:12:05Z</dcterms:modified>
  <cp:revision>3</cp:revision>
</cp:coreProperties>
</file>