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1'!$A$1:$G$25</definedName>
  </definedNames>
  <calcPr fullCalcOnLoad="1"/>
</workbook>
</file>

<file path=xl/sharedStrings.xml><?xml version="1.0" encoding="utf-8"?>
<sst xmlns="http://schemas.openxmlformats.org/spreadsheetml/2006/main" count="279" uniqueCount="155">
  <si>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</si>
  <si>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</si>
  <si>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</si>
  <si>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</si>
  <si>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</si>
  <si>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</si>
  <si>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</si>
  <si>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</si>
  <si>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</si>
  <si>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</si>
  <si>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</si>
  <si>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</si>
  <si>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</si>
  <si>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</si>
  <si>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</si>
  <si>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</si>
  <si>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</si>
  <si>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</si>
  <si>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</si>
  <si>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</si>
  <si>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</si>
  <si>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</si>
  <si>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</si>
  <si>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</si>
  <si>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</si>
  <si>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</si>
  <si>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</si>
  <si>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r>
      <t xml:space="preserve">Основное мероприятие 1.5.
</t>
    </r>
    <r>
      <rPr>
        <sz val="10"/>
        <rFont val="Times New Roman"/>
        <family val="1"/>
      </rPr>
      <t>Организация и проведение монитоинга социально-экономического развития Сланцевского муниципального района</t>
    </r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</si>
  <si>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</si>
  <si>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</si>
  <si>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</si>
  <si>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</si>
  <si>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</si>
  <si>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</si>
  <si>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</si>
  <si>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</si>
  <si>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</si>
  <si>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</si>
  <si>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</si>
  <si>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</si>
  <si>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</si>
  <si>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</si>
  <si>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</si>
  <si>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</si>
  <si>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</si>
  <si>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</si>
  <si>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</si>
  <si>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</si>
  <si>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</si>
  <si>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</si>
  <si>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</si>
  <si>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</si>
  <si>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</si>
  <si>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</si>
  <si>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</si>
  <si>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</si>
  <si>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</si>
  <si>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</si>
  <si>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</si>
  <si>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</si>
  <si>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</si>
  <si>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</si>
  <si>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</si>
  <si>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</si>
  <si>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</si>
  <si>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</si>
  <si>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</si>
  <si>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</si>
  <si>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</si>
  <si>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Организация и проведение мониторинга социально-экономического развития Сланцевского муниципального района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</si>
  <si>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</si>
  <si>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</si>
  <si>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</si>
  <si>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</si>
  <si>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</si>
  <si>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Развитие Бизнес-инкубатора</t>
  </si>
  <si>
    <t>1.7.1.</t>
  </si>
  <si>
    <t>Коммунальные услуги (теплоснабжение и электроснабжение)</t>
  </si>
  <si>
    <t>1.7.2.</t>
  </si>
  <si>
    <t>1.7.3.</t>
  </si>
  <si>
    <t>Наименование показателя (индикатора)</t>
  </si>
  <si>
    <t>Единица измерения</t>
  </si>
  <si>
    <t>Значение показателя (индикатора)</t>
  </si>
  <si>
    <t>Базовый период 2015 год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</si>
  <si>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</si>
  <si>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</si>
  <si>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</si>
  <si>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</si>
  <si>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</si>
  <si>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</si>
  <si>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</si>
  <si>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Количество предоставленных субсидий субъектам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</si>
  <si>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</si>
  <si>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</si>
  <si>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</si>
  <si>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</si>
  <si>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</si>
  <si>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</si>
  <si>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</si>
  <si>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для района сферах деятельности по ул. Грибоедова, д. 19а</t>
  </si>
  <si>
    <t>1.1.2.3.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</si>
  <si>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</si>
  <si>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</si>
  <si>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</si>
  <si>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</si>
  <si>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</si>
  <si>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</si>
  <si>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</si>
  <si>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</si>
  <si>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</si>
  <si>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</si>
  <si>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1.3. Содействие в продвижении продукции (работ, услуг) субъектов малого и среднего предпринимательства на товарные рынки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</si>
  <si>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</si>
  <si>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</si>
  <si>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1.5. Организация и проведение мониторинга социально-экономического развития Сланцевского муниципального района</t>
  </si>
  <si>
    <t>Количество отчитавшихся субъектов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</si>
  <si>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</si>
  <si>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</si>
  <si>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</si>
  <si>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</si>
  <si>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 xml:space="preserve"> - </t>
  </si>
  <si>
    <t>1.5.1.</t>
  </si>
  <si>
    <t>Организация и проведение мониторинга деятельности субъектов малого и среднего предпринимательства</t>
  </si>
  <si>
    <r>
      <t>Текущее содержание бизнес-инкубатора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</si>
  <si>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</si>
  <si>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</si>
  <si>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</si>
  <si>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</si>
  <si>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</si>
  <si>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</si>
  <si>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</si>
  <si>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1.3.2.</t>
  </si>
  <si>
    <t xml:space="preserve"> -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</si>
  <si>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</si>
  <si>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1.3.3.</t>
  </si>
  <si>
    <t>Создание условий для размещения нестационарных торговых объектов (НТО)</t>
  </si>
  <si>
    <t>Создание условий для размещения нестационарных торговых объектов (НТО), количеством не менее 3 НТО на 10 тыс. населения</t>
  </si>
  <si>
    <t>1.3.4.</t>
  </si>
  <si>
    <t>Обеспеченность населения  площадями стационарных торговых объектов (увеличится на 3 %)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</si>
  <si>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</si>
  <si>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</si>
  <si>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</si>
  <si>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</si>
  <si>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</si>
  <si>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</si>
  <si>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Разработка проекта плана мероприятий (дорожной карты) по сохранению, возрождению и развитию народных художественных промыслов и ремесел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</si>
  <si>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</si>
  <si>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1.3.5.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</si>
  <si>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</si>
  <si>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Приложение 1
к Подпрограмме 1 муниципальной программы «Стимулирование экономической активности Сланцевского муниципального района на 2017-2019 годы»</t>
  </si>
  <si>
    <t>Приложение 2
к Подпрограмме 1 муниципальной программы «Стимулирование экономической активности Сланцевского муниципального района на 2017-2019 годы»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</si>
  <si>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</si>
  <si>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План
реализации мероприятий  Подпрограммы 1 муниципальной программы "Стимулирование экономической активности Сланцевского муниципального района на 2017-2019 годы"</t>
  </si>
  <si>
    <t>Сведения
о показателях (индикаторах) Подпрограммы 1  муниципальной программы «Стимулирование экономической активности Сланцевского муниципального района на 2017-2019 годы» и их значения</t>
  </si>
  <si>
    <t>Приложение 3
к Подпрограмме 1 муниципальной программе «Стимулирование экономической активности Сланцевского муниципального района на 2017-2019 годы»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</si>
</sst>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"/>
    <numFmt numFmtId="173" formatCode="0.00000"/>
    <numFmt numFmtId="174" formatCode="0.000000"/>
  </numFmts>
  <fonts count="48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6" fontId="0" fillId="0" borderId="13" xfId="0" applyNumberFormat="1" applyFill="1" applyBorder="1" applyAlignment="1">
      <alignment horizontal="center" vertical="center" wrapText="1"/>
    </xf>
    <xf numFmtId="16" fontId="0" fillId="0" borderId="14" xfId="0" applyNumberFormat="1" applyFill="1" applyBorder="1" applyAlignment="1">
      <alignment horizontal="center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7" fillId="0" borderId="21" xfId="53" applyFont="1" applyFill="1" applyBorder="1" applyAlignment="1">
      <alignment vertical="top" wrapText="1"/>
      <protection/>
    </xf>
    <xf numFmtId="0" fontId="47" fillId="0" borderId="22" xfId="53" applyFont="1" applyFill="1" applyBorder="1" applyAlignment="1">
      <alignment vertical="top" wrapText="1"/>
      <protection/>
    </xf>
    <xf numFmtId="0" fontId="47" fillId="0" borderId="23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3" xfId="53" applyFont="1" applyFill="1" applyBorder="1" applyAlignment="1">
      <alignment vertical="top" wrapText="1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6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4:7" ht="51" customHeight="1">
      <c r="D1" s="45" t="s">
        <v>149</v>
      </c>
      <c r="E1" s="46"/>
      <c r="F1" s="46"/>
      <c r="G1" s="46"/>
    </row>
    <row r="2" spans="1:7" ht="37.5" customHeight="1">
      <c r="A2" s="47" t="s">
        <v>0</v>
      </c>
      <c r="B2" s="47"/>
      <c r="C2" s="47"/>
      <c r="D2" s="47"/>
      <c r="E2" s="47"/>
      <c r="F2" s="47"/>
      <c r="G2" s="47"/>
    </row>
    <row r="4" spans="1:7" ht="12.75" customHeight="1">
      <c r="A4" s="48" t="s">
        <v>1</v>
      </c>
      <c r="B4" s="49" t="s">
        <v>2</v>
      </c>
      <c r="C4" s="48" t="s">
        <v>3</v>
      </c>
      <c r="D4" s="49" t="s">
        <v>4</v>
      </c>
      <c r="E4" s="49"/>
      <c r="F4" s="49" t="s">
        <v>5</v>
      </c>
      <c r="G4" s="49" t="s">
        <v>6</v>
      </c>
    </row>
    <row r="5" spans="1:7" ht="72" customHeight="1">
      <c r="A5" s="48"/>
      <c r="B5" s="49"/>
      <c r="C5" s="48"/>
      <c r="D5" s="2" t="s">
        <v>7</v>
      </c>
      <c r="E5" s="2" t="s">
        <v>8</v>
      </c>
      <c r="F5" s="49"/>
      <c r="G5" s="49"/>
    </row>
    <row r="6" spans="1:7" s="4" customFormat="1" ht="9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4" customFormat="1" ht="12.75" customHeight="1">
      <c r="A7" s="44" t="s">
        <v>9</v>
      </c>
      <c r="B7" s="44"/>
      <c r="C7" s="44"/>
      <c r="D7" s="44"/>
      <c r="E7" s="44"/>
      <c r="F7" s="44"/>
      <c r="G7" s="44"/>
    </row>
    <row r="8" spans="1:7" ht="93.75" customHeight="1">
      <c r="A8" s="5" t="s">
        <v>10</v>
      </c>
      <c r="B8" s="6" t="s">
        <v>11</v>
      </c>
      <c r="C8" s="30" t="s">
        <v>143</v>
      </c>
      <c r="D8" s="5">
        <v>2017</v>
      </c>
      <c r="E8" s="5">
        <v>2019</v>
      </c>
      <c r="F8" s="5" t="s">
        <v>12</v>
      </c>
      <c r="G8" s="5" t="s">
        <v>13</v>
      </c>
    </row>
    <row r="9" spans="1:7" ht="63.75" customHeight="1">
      <c r="A9" s="5" t="s">
        <v>14</v>
      </c>
      <c r="B9" s="6" t="s">
        <v>15</v>
      </c>
      <c r="C9" s="30" t="s">
        <v>139</v>
      </c>
      <c r="D9" s="5">
        <v>2017</v>
      </c>
      <c r="E9" s="5">
        <v>2019</v>
      </c>
      <c r="F9" s="5" t="s">
        <v>16</v>
      </c>
      <c r="G9" s="5" t="s">
        <v>17</v>
      </c>
    </row>
    <row r="10" spans="1:7" ht="69" customHeight="1">
      <c r="A10" s="5" t="s">
        <v>18</v>
      </c>
      <c r="B10" s="6" t="s">
        <v>19</v>
      </c>
      <c r="C10" s="30" t="s">
        <v>139</v>
      </c>
      <c r="D10" s="5">
        <v>2017</v>
      </c>
      <c r="E10" s="5">
        <v>2019</v>
      </c>
      <c r="F10" s="5" t="s">
        <v>20</v>
      </c>
      <c r="G10" s="5" t="s">
        <v>21</v>
      </c>
    </row>
    <row r="11" spans="1:7" ht="69" customHeight="1">
      <c r="A11" s="5" t="s">
        <v>22</v>
      </c>
      <c r="B11" s="6" t="s">
        <v>23</v>
      </c>
      <c r="C11" s="30" t="s">
        <v>139</v>
      </c>
      <c r="D11" s="5">
        <v>2017</v>
      </c>
      <c r="E11" s="5">
        <v>2019</v>
      </c>
      <c r="F11" s="5" t="s">
        <v>24</v>
      </c>
      <c r="G11" s="5" t="s">
        <v>25</v>
      </c>
    </row>
    <row r="12" spans="1:7" ht="65.25" customHeight="1">
      <c r="A12" s="5" t="s">
        <v>26</v>
      </c>
      <c r="B12" s="6" t="s">
        <v>27</v>
      </c>
      <c r="C12" s="30" t="s">
        <v>139</v>
      </c>
      <c r="D12" s="5">
        <v>2017</v>
      </c>
      <c r="E12" s="5">
        <v>2019</v>
      </c>
      <c r="F12" s="5" t="s">
        <v>28</v>
      </c>
      <c r="G12" s="5" t="s">
        <v>25</v>
      </c>
    </row>
    <row r="13" spans="1:7" ht="80.25" customHeight="1">
      <c r="A13" s="5" t="s">
        <v>29</v>
      </c>
      <c r="B13" s="6" t="s">
        <v>30</v>
      </c>
      <c r="C13" s="30" t="s">
        <v>140</v>
      </c>
      <c r="D13" s="5">
        <v>2017</v>
      </c>
      <c r="E13" s="5">
        <v>2019</v>
      </c>
      <c r="F13" s="5" t="s">
        <v>31</v>
      </c>
      <c r="G13" s="5" t="s">
        <v>32</v>
      </c>
    </row>
    <row r="14" spans="1:7" ht="85.5" customHeight="1">
      <c r="A14" s="5" t="s">
        <v>33</v>
      </c>
      <c r="B14" s="6" t="s">
        <v>34</v>
      </c>
      <c r="C14" s="30" t="s">
        <v>140</v>
      </c>
      <c r="D14" s="5">
        <v>2017</v>
      </c>
      <c r="E14" s="5">
        <v>2019</v>
      </c>
      <c r="F14" s="5" t="s">
        <v>31</v>
      </c>
      <c r="G14" s="5" t="s">
        <v>35</v>
      </c>
    </row>
  </sheetData>
  <sheetProtection selectLockedCells="1" selectUnlockedCells="1"/>
  <mergeCells count="9">
    <mergeCell ref="A7:G7"/>
    <mergeCell ref="D1:G1"/>
    <mergeCell ref="A2:G2"/>
    <mergeCell ref="A4:A5"/>
    <mergeCell ref="B4:B5"/>
    <mergeCell ref="C4:C5"/>
    <mergeCell ref="D4:E4"/>
    <mergeCell ref="F4:F5"/>
    <mergeCell ref="G4:G5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showZeros="0" view="pageBreakPreview" zoomScaleSheetLayoutView="100" zoomScalePageLayoutView="0" workbookViewId="0" topLeftCell="A1">
      <pane xSplit="2" ySplit="5" topLeftCell="C9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98" sqref="C98:C100"/>
    </sheetView>
  </sheetViews>
  <sheetFormatPr defaultColWidth="8.83203125" defaultRowHeight="12.75"/>
  <cols>
    <col min="1" max="1" width="6.83203125" style="7" customWidth="1"/>
    <col min="2" max="2" width="45.66015625" style="7" customWidth="1"/>
    <col min="3" max="3" width="36.16015625" style="8" customWidth="1"/>
    <col min="4" max="5" width="7.16015625" style="7" customWidth="1"/>
    <col min="6" max="6" width="8.5" style="7" customWidth="1"/>
    <col min="7" max="7" width="12.33203125" style="7" customWidth="1"/>
    <col min="8" max="8" width="10.83203125" style="7" customWidth="1"/>
    <col min="9" max="9" width="12.16015625" style="7" customWidth="1"/>
    <col min="10" max="10" width="12.83203125" style="7" customWidth="1"/>
    <col min="11" max="11" width="11.5" style="7" customWidth="1"/>
    <col min="12" max="12" width="2.66015625" style="7" customWidth="1"/>
    <col min="13" max="16384" width="8.83203125" style="7" customWidth="1"/>
  </cols>
  <sheetData>
    <row r="1" spans="4:11" ht="39.75" customHeight="1">
      <c r="D1" s="50" t="s">
        <v>150</v>
      </c>
      <c r="E1" s="51"/>
      <c r="F1" s="51"/>
      <c r="G1" s="51"/>
      <c r="H1" s="51"/>
      <c r="I1" s="51"/>
      <c r="J1" s="51"/>
      <c r="K1" s="51"/>
    </row>
    <row r="2" spans="1:11" ht="39" customHeight="1">
      <c r="A2" s="52" t="s">
        <v>152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2.5" customHeight="1">
      <c r="A3" s="53" t="s">
        <v>1</v>
      </c>
      <c r="B3" s="54" t="s">
        <v>36</v>
      </c>
      <c r="C3" s="53" t="s">
        <v>37</v>
      </c>
      <c r="D3" s="54" t="s">
        <v>38</v>
      </c>
      <c r="E3" s="54"/>
      <c r="F3" s="55" t="s">
        <v>39</v>
      </c>
      <c r="G3" s="55" t="s">
        <v>40</v>
      </c>
      <c r="H3" s="55"/>
      <c r="I3" s="55"/>
      <c r="J3" s="55"/>
      <c r="K3" s="55"/>
    </row>
    <row r="4" spans="1:11" ht="26.25" customHeight="1">
      <c r="A4" s="53"/>
      <c r="B4" s="54"/>
      <c r="C4" s="53"/>
      <c r="D4" s="39" t="s">
        <v>41</v>
      </c>
      <c r="E4" s="39" t="s">
        <v>42</v>
      </c>
      <c r="F4" s="55"/>
      <c r="G4" s="40" t="s">
        <v>43</v>
      </c>
      <c r="H4" s="40" t="s">
        <v>44</v>
      </c>
      <c r="I4" s="40" t="s">
        <v>45</v>
      </c>
      <c r="J4" s="40" t="s">
        <v>46</v>
      </c>
      <c r="K4" s="40" t="s">
        <v>47</v>
      </c>
    </row>
    <row r="5" spans="1:11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</row>
    <row r="6" spans="1:11" ht="24" customHeight="1">
      <c r="A6" s="62"/>
      <c r="B6" s="78" t="s">
        <v>49</v>
      </c>
      <c r="C6" s="74" t="s">
        <v>142</v>
      </c>
      <c r="D6" s="65">
        <v>2017</v>
      </c>
      <c r="E6" s="65">
        <v>2019</v>
      </c>
      <c r="F6" s="9">
        <v>2017</v>
      </c>
      <c r="G6" s="11">
        <f>SUM(H6:K6)</f>
        <v>2433.1000000000004</v>
      </c>
      <c r="H6" s="12">
        <f aca="true" t="shared" si="0" ref="H6:K8">H10+H22+H50+H70+H78+H86+H98</f>
        <v>0</v>
      </c>
      <c r="I6" s="12">
        <f t="shared" si="0"/>
        <v>1103.4</v>
      </c>
      <c r="J6" s="12">
        <f t="shared" si="0"/>
        <v>1329.7</v>
      </c>
      <c r="K6" s="12">
        <f t="shared" si="0"/>
        <v>0</v>
      </c>
    </row>
    <row r="7" spans="1:11" ht="29.25" customHeight="1">
      <c r="A7" s="63"/>
      <c r="B7" s="79"/>
      <c r="C7" s="74"/>
      <c r="D7" s="66"/>
      <c r="E7" s="66"/>
      <c r="F7" s="9">
        <v>2018</v>
      </c>
      <c r="G7" s="11">
        <f>SUM(H7:K7)</f>
        <v>3081.193</v>
      </c>
      <c r="H7" s="12">
        <f t="shared" si="0"/>
        <v>0</v>
      </c>
      <c r="I7" s="12">
        <f t="shared" si="0"/>
        <v>1492.593</v>
      </c>
      <c r="J7" s="12">
        <f t="shared" si="0"/>
        <v>1588.6000000000001</v>
      </c>
      <c r="K7" s="12">
        <f t="shared" si="0"/>
        <v>0</v>
      </c>
    </row>
    <row r="8" spans="1:11" ht="36.75" customHeight="1">
      <c r="A8" s="63"/>
      <c r="B8" s="80"/>
      <c r="C8" s="74"/>
      <c r="D8" s="67"/>
      <c r="E8" s="67"/>
      <c r="F8" s="9">
        <v>2019</v>
      </c>
      <c r="G8" s="11">
        <f>SUM(H8:K8)</f>
        <v>3379.893</v>
      </c>
      <c r="H8" s="12">
        <f t="shared" si="0"/>
        <v>0</v>
      </c>
      <c r="I8" s="12">
        <f t="shared" si="0"/>
        <v>2102.493</v>
      </c>
      <c r="J8" s="12">
        <f t="shared" si="0"/>
        <v>1277.4</v>
      </c>
      <c r="K8" s="12">
        <f t="shared" si="0"/>
        <v>0</v>
      </c>
    </row>
    <row r="9" spans="1:11" ht="36.75" customHeight="1">
      <c r="A9" s="64"/>
      <c r="B9" s="81" t="s">
        <v>48</v>
      </c>
      <c r="C9" s="82"/>
      <c r="D9" s="82"/>
      <c r="E9" s="82"/>
      <c r="F9" s="83"/>
      <c r="G9" s="11">
        <f>SUM(H9:K9)</f>
        <v>8894.186000000002</v>
      </c>
      <c r="H9" s="12">
        <f>SUM(H6:H8)</f>
        <v>0</v>
      </c>
      <c r="I9" s="12">
        <f>SUM(I6:I8)</f>
        <v>4698.486000000001</v>
      </c>
      <c r="J9" s="12">
        <f>SUM(J6:J8)</f>
        <v>4195.700000000001</v>
      </c>
      <c r="K9" s="12">
        <f>SUM(K6:K8)</f>
        <v>0</v>
      </c>
    </row>
    <row r="10" spans="1:11" ht="36.75" customHeight="1">
      <c r="A10" s="87" t="s">
        <v>10</v>
      </c>
      <c r="B10" s="90" t="s">
        <v>50</v>
      </c>
      <c r="C10" s="75" t="s">
        <v>143</v>
      </c>
      <c r="D10" s="65">
        <v>2017</v>
      </c>
      <c r="E10" s="65">
        <v>2019</v>
      </c>
      <c r="F10" s="9">
        <v>2017</v>
      </c>
      <c r="G10" s="11">
        <f>H10+I10+J10+K10</f>
        <v>860</v>
      </c>
      <c r="H10" s="11">
        <f aca="true" t="shared" si="1" ref="H10:K12">H14+H18</f>
        <v>0</v>
      </c>
      <c r="I10" s="11">
        <f t="shared" si="1"/>
        <v>800</v>
      </c>
      <c r="J10" s="11">
        <f t="shared" si="1"/>
        <v>60</v>
      </c>
      <c r="K10" s="11">
        <f t="shared" si="1"/>
        <v>0</v>
      </c>
    </row>
    <row r="11" spans="1:11" ht="36.75" customHeight="1">
      <c r="A11" s="88"/>
      <c r="B11" s="91"/>
      <c r="C11" s="76"/>
      <c r="D11" s="66"/>
      <c r="E11" s="66"/>
      <c r="F11" s="9">
        <v>2018</v>
      </c>
      <c r="G11" s="11">
        <f>H11+I11+J11+K11</f>
        <v>1332.5</v>
      </c>
      <c r="H11" s="11">
        <f t="shared" si="1"/>
        <v>0</v>
      </c>
      <c r="I11" s="11">
        <f t="shared" si="1"/>
        <v>1132.5</v>
      </c>
      <c r="J11" s="11">
        <f t="shared" si="1"/>
        <v>200</v>
      </c>
      <c r="K11" s="11">
        <f t="shared" si="1"/>
        <v>0</v>
      </c>
    </row>
    <row r="12" spans="1:11" ht="19.5" customHeight="1">
      <c r="A12" s="88"/>
      <c r="B12" s="92"/>
      <c r="C12" s="77"/>
      <c r="D12" s="67"/>
      <c r="E12" s="67"/>
      <c r="F12" s="9">
        <v>2019</v>
      </c>
      <c r="G12" s="11">
        <f>H12+I12+J12+K12</f>
        <v>1942.4</v>
      </c>
      <c r="H12" s="11">
        <f t="shared" si="1"/>
        <v>0</v>
      </c>
      <c r="I12" s="11">
        <f t="shared" si="1"/>
        <v>1742.4</v>
      </c>
      <c r="J12" s="11">
        <f t="shared" si="1"/>
        <v>200</v>
      </c>
      <c r="K12" s="11">
        <f t="shared" si="1"/>
        <v>0</v>
      </c>
    </row>
    <row r="13" spans="1:11" ht="36.75" customHeight="1">
      <c r="A13" s="89"/>
      <c r="B13" s="71" t="s">
        <v>48</v>
      </c>
      <c r="C13" s="72"/>
      <c r="D13" s="72"/>
      <c r="E13" s="72"/>
      <c r="F13" s="73"/>
      <c r="G13" s="12">
        <f>SUM(G10:G12)</f>
        <v>4134.9</v>
      </c>
      <c r="H13" s="12">
        <f>SUM(H10:H12)</f>
        <v>0</v>
      </c>
      <c r="I13" s="12">
        <f>SUM(I10:I12)</f>
        <v>3674.9</v>
      </c>
      <c r="J13" s="12">
        <f>SUM(J10:J12)</f>
        <v>460</v>
      </c>
      <c r="K13" s="12">
        <f>SUM(K10:K12)</f>
        <v>0</v>
      </c>
    </row>
    <row r="14" spans="1:11" ht="36.75" customHeight="1">
      <c r="A14" s="93" t="s">
        <v>51</v>
      </c>
      <c r="B14" s="84" t="s">
        <v>52</v>
      </c>
      <c r="C14" s="75" t="s">
        <v>139</v>
      </c>
      <c r="D14" s="65">
        <v>2017</v>
      </c>
      <c r="E14" s="65">
        <v>2019</v>
      </c>
      <c r="F14" s="9">
        <v>2017</v>
      </c>
      <c r="G14" s="15">
        <f>H14+I14+J14+K14</f>
        <v>860</v>
      </c>
      <c r="H14" s="16"/>
      <c r="I14" s="16">
        <v>800</v>
      </c>
      <c r="J14" s="16">
        <v>60</v>
      </c>
      <c r="K14" s="16"/>
    </row>
    <row r="15" spans="1:11" ht="36.75" customHeight="1">
      <c r="A15" s="94"/>
      <c r="B15" s="85"/>
      <c r="C15" s="76"/>
      <c r="D15" s="66"/>
      <c r="E15" s="66"/>
      <c r="F15" s="9">
        <v>2018</v>
      </c>
      <c r="G15" s="15">
        <f>H15+I15+J15+K15</f>
        <v>1332.5</v>
      </c>
      <c r="H15" s="16"/>
      <c r="I15" s="16">
        <v>1132.5</v>
      </c>
      <c r="J15" s="16">
        <v>200</v>
      </c>
      <c r="K15" s="16"/>
    </row>
    <row r="16" spans="1:11" ht="21" customHeight="1">
      <c r="A16" s="94"/>
      <c r="B16" s="86"/>
      <c r="C16" s="77"/>
      <c r="D16" s="67"/>
      <c r="E16" s="67"/>
      <c r="F16" s="9">
        <v>2019</v>
      </c>
      <c r="G16" s="15">
        <f>H16+I16+J16+K16</f>
        <v>1942.4</v>
      </c>
      <c r="H16" s="16"/>
      <c r="I16" s="41">
        <v>1742.4</v>
      </c>
      <c r="J16" s="41">
        <v>200</v>
      </c>
      <c r="K16" s="16"/>
    </row>
    <row r="17" spans="1:11" ht="13.5">
      <c r="A17" s="95"/>
      <c r="B17" s="71" t="s">
        <v>53</v>
      </c>
      <c r="C17" s="72"/>
      <c r="D17" s="72"/>
      <c r="E17" s="72"/>
      <c r="F17" s="73"/>
      <c r="G17" s="12">
        <f>SUM(G14:G16)</f>
        <v>4134.9</v>
      </c>
      <c r="H17" s="12">
        <f>SUM(H14:H16)</f>
        <v>0</v>
      </c>
      <c r="I17" s="12">
        <f>SUM(I14:I16)</f>
        <v>3674.9</v>
      </c>
      <c r="J17" s="12">
        <f>SUM(J14:J16)</f>
        <v>460</v>
      </c>
      <c r="K17" s="12">
        <f>SUM(K14:K16)</f>
        <v>0</v>
      </c>
    </row>
    <row r="18" spans="1:11" ht="12.75">
      <c r="A18" s="93" t="s">
        <v>54</v>
      </c>
      <c r="B18" s="84" t="s">
        <v>55</v>
      </c>
      <c r="C18" s="75" t="s">
        <v>56</v>
      </c>
      <c r="D18" s="65">
        <v>2017</v>
      </c>
      <c r="E18" s="65">
        <v>2019</v>
      </c>
      <c r="F18" s="9">
        <v>2017</v>
      </c>
      <c r="G18" s="15">
        <f>H18+I18+J18+K18</f>
        <v>0</v>
      </c>
      <c r="H18" s="16"/>
      <c r="I18" s="16"/>
      <c r="J18" s="16"/>
      <c r="K18" s="16"/>
    </row>
    <row r="19" spans="1:11" ht="36.75" customHeight="1">
      <c r="A19" s="94"/>
      <c r="B19" s="85"/>
      <c r="C19" s="76"/>
      <c r="D19" s="66"/>
      <c r="E19" s="66"/>
      <c r="F19" s="9">
        <v>2018</v>
      </c>
      <c r="G19" s="15">
        <f>H19+I19+J19+K19</f>
        <v>0</v>
      </c>
      <c r="H19" s="16"/>
      <c r="I19" s="16"/>
      <c r="J19" s="16"/>
      <c r="K19" s="16"/>
    </row>
    <row r="20" spans="1:11" ht="36.75" customHeight="1">
      <c r="A20" s="94"/>
      <c r="B20" s="86"/>
      <c r="C20" s="77"/>
      <c r="D20" s="67"/>
      <c r="E20" s="67"/>
      <c r="F20" s="9">
        <v>2019</v>
      </c>
      <c r="G20" s="15">
        <f>H20+I20+J20+K20</f>
        <v>0</v>
      </c>
      <c r="H20" s="16"/>
      <c r="I20" s="16"/>
      <c r="J20" s="16"/>
      <c r="K20" s="16"/>
    </row>
    <row r="21" spans="1:11" ht="13.5">
      <c r="A21" s="95"/>
      <c r="B21" s="71" t="s">
        <v>53</v>
      </c>
      <c r="C21" s="72"/>
      <c r="D21" s="72"/>
      <c r="E21" s="72"/>
      <c r="F21" s="73"/>
      <c r="G21" s="12">
        <f>SUM(G18:G20)</f>
        <v>0</v>
      </c>
      <c r="H21" s="12">
        <f>SUM(H18:H20)</f>
        <v>0</v>
      </c>
      <c r="I21" s="12">
        <f>SUM(I18:I20)</f>
        <v>0</v>
      </c>
      <c r="J21" s="12">
        <f>SUM(J18:J20)</f>
        <v>0</v>
      </c>
      <c r="K21" s="12">
        <f>SUM(K18:K20)</f>
        <v>0</v>
      </c>
    </row>
    <row r="22" spans="1:11" ht="13.5">
      <c r="A22" s="87" t="s">
        <v>14</v>
      </c>
      <c r="B22" s="90" t="s">
        <v>57</v>
      </c>
      <c r="C22" s="75" t="s">
        <v>139</v>
      </c>
      <c r="D22" s="65">
        <v>2017</v>
      </c>
      <c r="E22" s="65">
        <v>2019</v>
      </c>
      <c r="F22" s="9">
        <v>2017</v>
      </c>
      <c r="G22" s="11">
        <f>H22+I22+J22+K22</f>
        <v>0</v>
      </c>
      <c r="H22" s="11">
        <f aca="true" t="shared" si="2" ref="H22:K24">H26+H30+H34</f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</row>
    <row r="23" spans="1:11" ht="13.5">
      <c r="A23" s="88"/>
      <c r="B23" s="91"/>
      <c r="C23" s="76"/>
      <c r="D23" s="66"/>
      <c r="E23" s="66"/>
      <c r="F23" s="9">
        <v>2018</v>
      </c>
      <c r="G23" s="11">
        <f>H23+I23+J23+K23</f>
        <v>0</v>
      </c>
      <c r="H23" s="11">
        <f t="shared" si="2"/>
        <v>0</v>
      </c>
      <c r="I23" s="11">
        <f t="shared" si="2"/>
        <v>0</v>
      </c>
      <c r="J23" s="11">
        <f t="shared" si="2"/>
        <v>0</v>
      </c>
      <c r="K23" s="11">
        <f t="shared" si="2"/>
        <v>0</v>
      </c>
    </row>
    <row r="24" spans="1:11" ht="21.75" customHeight="1">
      <c r="A24" s="88"/>
      <c r="B24" s="92"/>
      <c r="C24" s="77"/>
      <c r="D24" s="67"/>
      <c r="E24" s="67"/>
      <c r="F24" s="9">
        <v>2019</v>
      </c>
      <c r="G24" s="11">
        <f>H24+I24+J24+K24</f>
        <v>0</v>
      </c>
      <c r="H24" s="11">
        <f t="shared" si="2"/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</row>
    <row r="25" spans="1:11" ht="13.5">
      <c r="A25" s="89"/>
      <c r="B25" s="71" t="s">
        <v>48</v>
      </c>
      <c r="C25" s="72"/>
      <c r="D25" s="72"/>
      <c r="E25" s="72"/>
      <c r="F25" s="73"/>
      <c r="G25" s="12">
        <f>SUM(G22:G24)</f>
        <v>0</v>
      </c>
      <c r="H25" s="12">
        <f>SUM(H22:H24)</f>
        <v>0</v>
      </c>
      <c r="I25" s="12">
        <f>SUM(I22:I24)</f>
        <v>0</v>
      </c>
      <c r="J25" s="12">
        <f>SUM(J22:J24)</f>
        <v>0</v>
      </c>
      <c r="K25" s="12">
        <f>SUM(K22:K24)</f>
        <v>0</v>
      </c>
    </row>
    <row r="26" spans="1:11" ht="12.75">
      <c r="A26" s="93" t="s">
        <v>58</v>
      </c>
      <c r="B26" s="84" t="s">
        <v>59</v>
      </c>
      <c r="C26" s="75" t="s">
        <v>139</v>
      </c>
      <c r="D26" s="65">
        <v>2017</v>
      </c>
      <c r="E26" s="65">
        <v>2019</v>
      </c>
      <c r="F26" s="9">
        <v>2017</v>
      </c>
      <c r="G26" s="15">
        <f>H26+I26+J26+K26</f>
        <v>0</v>
      </c>
      <c r="H26" s="16"/>
      <c r="I26" s="16"/>
      <c r="J26" s="16"/>
      <c r="K26" s="16"/>
    </row>
    <row r="27" spans="1:11" ht="12.75">
      <c r="A27" s="94"/>
      <c r="B27" s="85"/>
      <c r="C27" s="76"/>
      <c r="D27" s="66"/>
      <c r="E27" s="66"/>
      <c r="F27" s="9">
        <v>2018</v>
      </c>
      <c r="G27" s="15">
        <f>H27+I27+J27+K27</f>
        <v>0</v>
      </c>
      <c r="H27" s="16"/>
      <c r="I27" s="16"/>
      <c r="J27" s="16"/>
      <c r="K27" s="16"/>
    </row>
    <row r="28" spans="1:11" ht="29.25" customHeight="1">
      <c r="A28" s="94"/>
      <c r="B28" s="86"/>
      <c r="C28" s="77"/>
      <c r="D28" s="67"/>
      <c r="E28" s="67"/>
      <c r="F28" s="9">
        <v>2019</v>
      </c>
      <c r="G28" s="15">
        <f>H28+I28+J28+K28</f>
        <v>0</v>
      </c>
      <c r="H28" s="16"/>
      <c r="I28" s="16"/>
      <c r="J28" s="16"/>
      <c r="K28" s="16"/>
    </row>
    <row r="29" spans="1:11" ht="13.5">
      <c r="A29" s="95"/>
      <c r="B29" s="71" t="s">
        <v>53</v>
      </c>
      <c r="C29" s="72"/>
      <c r="D29" s="72"/>
      <c r="E29" s="72"/>
      <c r="F29" s="73"/>
      <c r="G29" s="12">
        <f>SUM(G26:G28)</f>
        <v>0</v>
      </c>
      <c r="H29" s="12">
        <f>SUM(H26:H28)</f>
        <v>0</v>
      </c>
      <c r="I29" s="12">
        <f>SUM(I26:I28)</f>
        <v>0</v>
      </c>
      <c r="J29" s="12">
        <f>SUM(J26:J28)</f>
        <v>0</v>
      </c>
      <c r="K29" s="12">
        <f>SUM(K26:K28)</f>
        <v>0</v>
      </c>
    </row>
    <row r="30" spans="1:11" ht="36.75" customHeight="1">
      <c r="A30" s="93" t="s">
        <v>60</v>
      </c>
      <c r="B30" s="84" t="s">
        <v>61</v>
      </c>
      <c r="C30" s="75" t="s">
        <v>139</v>
      </c>
      <c r="D30" s="65">
        <v>2017</v>
      </c>
      <c r="E30" s="65">
        <v>2019</v>
      </c>
      <c r="F30" s="9">
        <v>2017</v>
      </c>
      <c r="G30" s="15">
        <f>H30+I30+J30+K30</f>
        <v>0</v>
      </c>
      <c r="H30" s="16"/>
      <c r="I30" s="16"/>
      <c r="J30" s="16"/>
      <c r="K30" s="16"/>
    </row>
    <row r="31" spans="1:11" ht="17.25" customHeight="1">
      <c r="A31" s="94"/>
      <c r="B31" s="85"/>
      <c r="C31" s="76"/>
      <c r="D31" s="66"/>
      <c r="E31" s="66"/>
      <c r="F31" s="9">
        <v>2018</v>
      </c>
      <c r="G31" s="15">
        <f>H31+I31+J31+K31</f>
        <v>0</v>
      </c>
      <c r="H31" s="16"/>
      <c r="I31" s="16"/>
      <c r="J31" s="16"/>
      <c r="K31" s="16"/>
    </row>
    <row r="32" spans="1:11" ht="102" customHeight="1">
      <c r="A32" s="94"/>
      <c r="B32" s="86"/>
      <c r="C32" s="77"/>
      <c r="D32" s="67"/>
      <c r="E32" s="67"/>
      <c r="F32" s="9">
        <v>2019</v>
      </c>
      <c r="G32" s="15">
        <f>H32+I32+J32+K32</f>
        <v>0</v>
      </c>
      <c r="H32" s="16"/>
      <c r="I32" s="16"/>
      <c r="J32" s="16"/>
      <c r="K32" s="16"/>
    </row>
    <row r="33" spans="1:11" ht="13.5">
      <c r="A33" s="95"/>
      <c r="B33" s="71" t="s">
        <v>53</v>
      </c>
      <c r="C33" s="72"/>
      <c r="D33" s="72"/>
      <c r="E33" s="72"/>
      <c r="F33" s="73"/>
      <c r="G33" s="12">
        <f>SUM(G30:G32)</f>
        <v>0</v>
      </c>
      <c r="H33" s="12">
        <f>SUM(H30:H32)</f>
        <v>0</v>
      </c>
      <c r="I33" s="12">
        <f>SUM(I30:I32)</f>
        <v>0</v>
      </c>
      <c r="J33" s="12">
        <f>SUM(J30:J32)</f>
        <v>0</v>
      </c>
      <c r="K33" s="12">
        <f>SUM(K30:K32)</f>
        <v>0</v>
      </c>
    </row>
    <row r="34" spans="1:11" ht="36.75" customHeight="1">
      <c r="A34" s="93" t="s">
        <v>62</v>
      </c>
      <c r="B34" s="84" t="s">
        <v>63</v>
      </c>
      <c r="C34" s="75" t="s">
        <v>139</v>
      </c>
      <c r="D34" s="65">
        <v>2017</v>
      </c>
      <c r="E34" s="65">
        <v>2019</v>
      </c>
      <c r="F34" s="9">
        <v>2017</v>
      </c>
      <c r="G34" s="15">
        <f>H34+I34+J34+K34</f>
        <v>0</v>
      </c>
      <c r="H34" s="16"/>
      <c r="I34" s="16"/>
      <c r="J34" s="16"/>
      <c r="K34" s="16"/>
    </row>
    <row r="35" spans="1:11" ht="36.75" customHeight="1">
      <c r="A35" s="94"/>
      <c r="B35" s="85"/>
      <c r="C35" s="76"/>
      <c r="D35" s="66"/>
      <c r="E35" s="66"/>
      <c r="F35" s="9">
        <v>2018</v>
      </c>
      <c r="G35" s="15">
        <f>H35+I35+J35+K35</f>
        <v>0</v>
      </c>
      <c r="H35" s="16"/>
      <c r="I35" s="16"/>
      <c r="J35" s="16"/>
      <c r="K35" s="16"/>
    </row>
    <row r="36" spans="1:11" ht="42.75" customHeight="1">
      <c r="A36" s="94"/>
      <c r="B36" s="86"/>
      <c r="C36" s="77"/>
      <c r="D36" s="67"/>
      <c r="E36" s="67"/>
      <c r="F36" s="9">
        <v>2019</v>
      </c>
      <c r="G36" s="15">
        <f>H36+I36+J36+K36</f>
        <v>0</v>
      </c>
      <c r="H36" s="16"/>
      <c r="I36" s="16"/>
      <c r="J36" s="16"/>
      <c r="K36" s="16"/>
    </row>
    <row r="37" spans="1:11" ht="17.25" customHeight="1">
      <c r="A37" s="95"/>
      <c r="B37" s="71" t="s">
        <v>53</v>
      </c>
      <c r="C37" s="72"/>
      <c r="D37" s="72"/>
      <c r="E37" s="72"/>
      <c r="F37" s="73"/>
      <c r="G37" s="12">
        <f>SUM(G34:G36)</f>
        <v>0</v>
      </c>
      <c r="H37" s="12">
        <f>SUM(H34:H36)</f>
        <v>0</v>
      </c>
      <c r="I37" s="12">
        <f>SUM(I34:I36)</f>
        <v>0</v>
      </c>
      <c r="J37" s="12">
        <f>SUM(J34:J36)</f>
        <v>0</v>
      </c>
      <c r="K37" s="12">
        <f>SUM(K34:K36)</f>
        <v>0</v>
      </c>
    </row>
    <row r="38" spans="1:11" ht="18.75" customHeight="1">
      <c r="A38" s="56" t="s">
        <v>125</v>
      </c>
      <c r="B38" s="59" t="s">
        <v>126</v>
      </c>
      <c r="C38" s="75" t="s">
        <v>139</v>
      </c>
      <c r="D38" s="68">
        <v>2017</v>
      </c>
      <c r="E38" s="68">
        <v>2019</v>
      </c>
      <c r="F38" s="9">
        <v>2017</v>
      </c>
      <c r="G38" s="15">
        <f>H38+I38+J38+K38</f>
        <v>0</v>
      </c>
      <c r="H38" s="12"/>
      <c r="I38" s="12"/>
      <c r="J38" s="12"/>
      <c r="K38" s="12"/>
    </row>
    <row r="39" spans="1:11" ht="18.75" customHeight="1">
      <c r="A39" s="57"/>
      <c r="B39" s="60"/>
      <c r="C39" s="76"/>
      <c r="D39" s="69"/>
      <c r="E39" s="69"/>
      <c r="F39" s="9">
        <v>2018</v>
      </c>
      <c r="G39" s="15">
        <f>H39+I39+J39+K39</f>
        <v>0</v>
      </c>
      <c r="H39" s="12"/>
      <c r="I39" s="12"/>
      <c r="J39" s="12"/>
      <c r="K39" s="12"/>
    </row>
    <row r="40" spans="1:11" ht="18" customHeight="1">
      <c r="A40" s="57"/>
      <c r="B40" s="61"/>
      <c r="C40" s="77"/>
      <c r="D40" s="70"/>
      <c r="E40" s="70"/>
      <c r="F40" s="9">
        <v>2019</v>
      </c>
      <c r="G40" s="15">
        <f>H40+I40+J40+K40</f>
        <v>0</v>
      </c>
      <c r="H40" s="12"/>
      <c r="I40" s="12"/>
      <c r="J40" s="12"/>
      <c r="K40" s="12"/>
    </row>
    <row r="41" spans="1:11" ht="13.5">
      <c r="A41" s="58"/>
      <c r="B41" s="71" t="s">
        <v>53</v>
      </c>
      <c r="C41" s="72"/>
      <c r="D41" s="72"/>
      <c r="E41" s="72"/>
      <c r="F41" s="73"/>
      <c r="G41" s="12"/>
      <c r="H41" s="12"/>
      <c r="I41" s="12"/>
      <c r="J41" s="12"/>
      <c r="K41" s="12"/>
    </row>
    <row r="42" spans="1:11" ht="12.75">
      <c r="A42" s="56" t="s">
        <v>127</v>
      </c>
      <c r="B42" s="59" t="s">
        <v>128</v>
      </c>
      <c r="C42" s="75" t="s">
        <v>139</v>
      </c>
      <c r="D42" s="68">
        <v>2017</v>
      </c>
      <c r="E42" s="68">
        <v>2019</v>
      </c>
      <c r="F42" s="9">
        <v>2017</v>
      </c>
      <c r="G42" s="15">
        <f>H42+I42+J42+K42</f>
        <v>0</v>
      </c>
      <c r="H42" s="12"/>
      <c r="I42" s="12"/>
      <c r="J42" s="12"/>
      <c r="K42" s="12"/>
    </row>
    <row r="43" spans="1:11" ht="12.75">
      <c r="A43" s="57"/>
      <c r="B43" s="60"/>
      <c r="C43" s="76"/>
      <c r="D43" s="69"/>
      <c r="E43" s="69"/>
      <c r="F43" s="9">
        <v>2018</v>
      </c>
      <c r="G43" s="15">
        <f>H43+I43+J43+K43</f>
        <v>0</v>
      </c>
      <c r="H43" s="12"/>
      <c r="I43" s="12"/>
      <c r="J43" s="12"/>
      <c r="K43" s="12"/>
    </row>
    <row r="44" spans="1:11" ht="36.75" customHeight="1">
      <c r="A44" s="57"/>
      <c r="B44" s="61"/>
      <c r="C44" s="77"/>
      <c r="D44" s="70"/>
      <c r="E44" s="70"/>
      <c r="F44" s="9">
        <v>2019</v>
      </c>
      <c r="G44" s="15">
        <f>H44+I44+J44+K44</f>
        <v>0</v>
      </c>
      <c r="H44" s="12"/>
      <c r="I44" s="12"/>
      <c r="J44" s="12"/>
      <c r="K44" s="12"/>
    </row>
    <row r="45" spans="1:11" ht="13.5">
      <c r="A45" s="58"/>
      <c r="B45" s="71" t="s">
        <v>53</v>
      </c>
      <c r="C45" s="72"/>
      <c r="D45" s="72"/>
      <c r="E45" s="72"/>
      <c r="F45" s="73"/>
      <c r="G45" s="12"/>
      <c r="H45" s="12"/>
      <c r="I45" s="12"/>
      <c r="J45" s="12"/>
      <c r="K45" s="12"/>
    </row>
    <row r="46" spans="1:11" ht="12.75">
      <c r="A46" s="56" t="s">
        <v>129</v>
      </c>
      <c r="B46" s="59" t="s">
        <v>130</v>
      </c>
      <c r="C46" s="75" t="s">
        <v>139</v>
      </c>
      <c r="D46" s="68">
        <v>2017</v>
      </c>
      <c r="E46" s="68">
        <v>2019</v>
      </c>
      <c r="F46" s="9">
        <v>2017</v>
      </c>
      <c r="G46" s="15">
        <f>H46+I46+J46+K46</f>
        <v>0</v>
      </c>
      <c r="H46" s="12"/>
      <c r="I46" s="12"/>
      <c r="J46" s="12"/>
      <c r="K46" s="12"/>
    </row>
    <row r="47" spans="1:11" ht="12.75">
      <c r="A47" s="57"/>
      <c r="B47" s="60"/>
      <c r="C47" s="76"/>
      <c r="D47" s="69"/>
      <c r="E47" s="69"/>
      <c r="F47" s="9">
        <v>2018</v>
      </c>
      <c r="G47" s="15">
        <f>H47+I47+J47+K47</f>
        <v>0</v>
      </c>
      <c r="H47" s="12"/>
      <c r="I47" s="12"/>
      <c r="J47" s="12"/>
      <c r="K47" s="12"/>
    </row>
    <row r="48" spans="1:11" ht="21" customHeight="1">
      <c r="A48" s="57"/>
      <c r="B48" s="61"/>
      <c r="C48" s="77"/>
      <c r="D48" s="70"/>
      <c r="E48" s="70"/>
      <c r="F48" s="9">
        <v>2019</v>
      </c>
      <c r="G48" s="15">
        <f>H48+I48+J48+K48</f>
        <v>0</v>
      </c>
      <c r="H48" s="12"/>
      <c r="I48" s="12"/>
      <c r="J48" s="12"/>
      <c r="K48" s="12"/>
    </row>
    <row r="49" spans="1:11" ht="13.5">
      <c r="A49" s="58"/>
      <c r="B49" s="71" t="s">
        <v>53</v>
      </c>
      <c r="C49" s="72"/>
      <c r="D49" s="72"/>
      <c r="E49" s="72"/>
      <c r="F49" s="73"/>
      <c r="G49" s="12"/>
      <c r="H49" s="12"/>
      <c r="I49" s="12"/>
      <c r="J49" s="12"/>
      <c r="K49" s="12"/>
    </row>
    <row r="50" spans="1:11" ht="13.5">
      <c r="A50" s="87" t="s">
        <v>18</v>
      </c>
      <c r="B50" s="90" t="s">
        <v>64</v>
      </c>
      <c r="C50" s="75" t="s">
        <v>139</v>
      </c>
      <c r="D50" s="65">
        <v>2017</v>
      </c>
      <c r="E50" s="65">
        <v>2019</v>
      </c>
      <c r="F50" s="9">
        <v>2017</v>
      </c>
      <c r="G50" s="11">
        <f>H50+I50+J50+K50</f>
        <v>13</v>
      </c>
      <c r="H50" s="11">
        <f aca="true" t="shared" si="3" ref="H50:K52">H54</f>
        <v>0</v>
      </c>
      <c r="I50" s="11">
        <f t="shared" si="3"/>
        <v>0</v>
      </c>
      <c r="J50" s="11">
        <f t="shared" si="3"/>
        <v>13</v>
      </c>
      <c r="K50" s="11">
        <f t="shared" si="3"/>
        <v>0</v>
      </c>
    </row>
    <row r="51" spans="1:11" ht="13.5">
      <c r="A51" s="88"/>
      <c r="B51" s="91"/>
      <c r="C51" s="76"/>
      <c r="D51" s="66"/>
      <c r="E51" s="66"/>
      <c r="F51" s="9">
        <v>2018</v>
      </c>
      <c r="G51" s="11">
        <f>H51+I51+J51+K51</f>
        <v>75.8</v>
      </c>
      <c r="H51" s="11">
        <f t="shared" si="3"/>
        <v>0</v>
      </c>
      <c r="I51" s="11">
        <f t="shared" si="3"/>
        <v>0</v>
      </c>
      <c r="J51" s="11">
        <f t="shared" si="3"/>
        <v>75.8</v>
      </c>
      <c r="K51" s="11">
        <f t="shared" si="3"/>
        <v>0</v>
      </c>
    </row>
    <row r="52" spans="1:11" ht="25.5" customHeight="1">
      <c r="A52" s="88"/>
      <c r="B52" s="92"/>
      <c r="C52" s="77"/>
      <c r="D52" s="67"/>
      <c r="E52" s="67"/>
      <c r="F52" s="9">
        <v>2019</v>
      </c>
      <c r="G52" s="11">
        <f>H52+I52+J52+K52</f>
        <v>73.4</v>
      </c>
      <c r="H52" s="11">
        <f t="shared" si="3"/>
        <v>0</v>
      </c>
      <c r="I52" s="11">
        <f t="shared" si="3"/>
        <v>0</v>
      </c>
      <c r="J52" s="11">
        <f t="shared" si="3"/>
        <v>73.4</v>
      </c>
      <c r="K52" s="11">
        <f t="shared" si="3"/>
        <v>0</v>
      </c>
    </row>
    <row r="53" spans="1:11" ht="13.5">
      <c r="A53" s="89"/>
      <c r="B53" s="71" t="s">
        <v>48</v>
      </c>
      <c r="C53" s="72"/>
      <c r="D53" s="72"/>
      <c r="E53" s="72"/>
      <c r="F53" s="73"/>
      <c r="G53" s="12">
        <f>SUM(G50:G52)</f>
        <v>162.2</v>
      </c>
      <c r="H53" s="12">
        <f>SUM(H50:H52)</f>
        <v>0</v>
      </c>
      <c r="I53" s="12">
        <f>SUM(I50:I52)</f>
        <v>0</v>
      </c>
      <c r="J53" s="12">
        <f>SUM(J50:J52)</f>
        <v>162.2</v>
      </c>
      <c r="K53" s="12">
        <f>SUM(K50:K52)</f>
        <v>0</v>
      </c>
    </row>
    <row r="54" spans="1:11" ht="36.75" customHeight="1">
      <c r="A54" s="117" t="s">
        <v>65</v>
      </c>
      <c r="B54" s="108" t="s">
        <v>151</v>
      </c>
      <c r="C54" s="74" t="s">
        <v>139</v>
      </c>
      <c r="D54" s="102">
        <v>2017</v>
      </c>
      <c r="E54" s="102">
        <v>2019</v>
      </c>
      <c r="F54" s="9">
        <v>2017</v>
      </c>
      <c r="G54" s="15">
        <v>13</v>
      </c>
      <c r="H54" s="16"/>
      <c r="I54" s="16"/>
      <c r="J54" s="16">
        <v>13</v>
      </c>
      <c r="K54" s="16"/>
    </row>
    <row r="55" spans="1:11" ht="22.5" customHeight="1">
      <c r="A55" s="117"/>
      <c r="B55" s="109"/>
      <c r="C55" s="74"/>
      <c r="D55" s="102"/>
      <c r="E55" s="102"/>
      <c r="F55" s="9">
        <v>2018</v>
      </c>
      <c r="G55" s="15">
        <v>75.8</v>
      </c>
      <c r="H55" s="16"/>
      <c r="I55" s="16"/>
      <c r="J55" s="16">
        <v>75.8</v>
      </c>
      <c r="K55" s="16"/>
    </row>
    <row r="56" spans="1:11" ht="12.75">
      <c r="A56" s="117"/>
      <c r="B56" s="110"/>
      <c r="C56" s="74"/>
      <c r="D56" s="102"/>
      <c r="E56" s="102"/>
      <c r="F56" s="9">
        <v>2019</v>
      </c>
      <c r="G56" s="15">
        <v>73.4</v>
      </c>
      <c r="H56" s="16"/>
      <c r="I56" s="16"/>
      <c r="J56" s="16">
        <v>73.4</v>
      </c>
      <c r="K56" s="16"/>
    </row>
    <row r="57" spans="1:11" ht="13.5">
      <c r="A57" s="117"/>
      <c r="B57" s="118" t="s">
        <v>53</v>
      </c>
      <c r="C57" s="118"/>
      <c r="D57" s="118"/>
      <c r="E57" s="118"/>
      <c r="F57" s="118"/>
      <c r="G57" s="12">
        <v>162.2</v>
      </c>
      <c r="H57" s="12">
        <v>0</v>
      </c>
      <c r="I57" s="12">
        <v>0</v>
      </c>
      <c r="J57" s="12">
        <v>162.2</v>
      </c>
      <c r="K57" s="12">
        <v>0</v>
      </c>
    </row>
    <row r="58" spans="1:11" s="32" customFormat="1" ht="19.5" customHeight="1">
      <c r="A58" s="56" t="s">
        <v>131</v>
      </c>
      <c r="B58" s="111" t="s">
        <v>144</v>
      </c>
      <c r="C58" s="114" t="s">
        <v>146</v>
      </c>
      <c r="D58" s="102">
        <v>2017</v>
      </c>
      <c r="E58" s="102">
        <v>2019</v>
      </c>
      <c r="F58" s="9">
        <v>2017</v>
      </c>
      <c r="G58" s="15">
        <v>0</v>
      </c>
      <c r="H58" s="12"/>
      <c r="I58" s="12"/>
      <c r="J58" s="12"/>
      <c r="K58" s="12"/>
    </row>
    <row r="59" spans="1:11" s="32" customFormat="1" ht="33" customHeight="1">
      <c r="A59" s="94"/>
      <c r="B59" s="112"/>
      <c r="C59" s="115"/>
      <c r="D59" s="102"/>
      <c r="E59" s="102"/>
      <c r="F59" s="9">
        <v>2018</v>
      </c>
      <c r="G59" s="15">
        <v>0</v>
      </c>
      <c r="H59" s="12"/>
      <c r="I59" s="12"/>
      <c r="J59" s="12"/>
      <c r="K59" s="12"/>
    </row>
    <row r="60" spans="1:11" s="32" customFormat="1" ht="35.25" customHeight="1">
      <c r="A60" s="95"/>
      <c r="B60" s="113"/>
      <c r="C60" s="116"/>
      <c r="D60" s="102"/>
      <c r="E60" s="102"/>
      <c r="F60" s="9">
        <v>2019</v>
      </c>
      <c r="G60" s="15">
        <v>0</v>
      </c>
      <c r="H60" s="12"/>
      <c r="I60" s="12"/>
      <c r="J60" s="12"/>
      <c r="K60" s="12"/>
    </row>
    <row r="61" spans="1:11" s="32" customFormat="1" ht="13.5">
      <c r="A61" s="13"/>
      <c r="B61" s="99" t="s">
        <v>53</v>
      </c>
      <c r="C61" s="100"/>
      <c r="D61" s="100"/>
      <c r="E61" s="101"/>
      <c r="F61" s="37"/>
      <c r="G61" s="12">
        <v>0</v>
      </c>
      <c r="H61" s="12">
        <v>0</v>
      </c>
      <c r="I61" s="12">
        <v>0</v>
      </c>
      <c r="J61" s="12">
        <v>0</v>
      </c>
      <c r="K61" s="12">
        <v>0</v>
      </c>
    </row>
    <row r="62" spans="1:11" s="32" customFormat="1" ht="36.75" customHeight="1">
      <c r="A62" s="56" t="s">
        <v>134</v>
      </c>
      <c r="B62" s="106" t="s">
        <v>145</v>
      </c>
      <c r="C62" s="114" t="s">
        <v>146</v>
      </c>
      <c r="D62" s="102">
        <v>2017</v>
      </c>
      <c r="E62" s="102">
        <v>2019</v>
      </c>
      <c r="F62" s="9">
        <v>2017</v>
      </c>
      <c r="G62" s="15">
        <v>0</v>
      </c>
      <c r="H62" s="12"/>
      <c r="I62" s="12"/>
      <c r="J62" s="12"/>
      <c r="K62" s="12"/>
    </row>
    <row r="63" spans="1:11" s="32" customFormat="1" ht="12.75">
      <c r="A63" s="94"/>
      <c r="B63" s="107"/>
      <c r="C63" s="115"/>
      <c r="D63" s="102"/>
      <c r="E63" s="102"/>
      <c r="F63" s="9">
        <v>2018</v>
      </c>
      <c r="G63" s="15">
        <v>0</v>
      </c>
      <c r="H63" s="12"/>
      <c r="I63" s="12"/>
      <c r="J63" s="12"/>
      <c r="K63" s="12"/>
    </row>
    <row r="64" spans="1:11" s="32" customFormat="1" ht="36.75" customHeight="1">
      <c r="A64" s="95"/>
      <c r="B64" s="107"/>
      <c r="C64" s="116"/>
      <c r="D64" s="102"/>
      <c r="E64" s="102"/>
      <c r="F64" s="9">
        <v>2019</v>
      </c>
      <c r="G64" s="15">
        <v>0</v>
      </c>
      <c r="H64" s="12"/>
      <c r="I64" s="12"/>
      <c r="J64" s="12"/>
      <c r="K64" s="12"/>
    </row>
    <row r="65" spans="1:11" s="32" customFormat="1" ht="13.5">
      <c r="A65" s="13"/>
      <c r="B65" s="99" t="s">
        <v>53</v>
      </c>
      <c r="C65" s="100"/>
      <c r="D65" s="100"/>
      <c r="E65" s="101"/>
      <c r="F65" s="37"/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1:11" s="32" customFormat="1" ht="12.75">
      <c r="A66" s="119" t="s">
        <v>137</v>
      </c>
      <c r="B66" s="106" t="s">
        <v>135</v>
      </c>
      <c r="C66" s="74" t="s">
        <v>141</v>
      </c>
      <c r="D66" s="102">
        <v>2017</v>
      </c>
      <c r="E66" s="102">
        <v>2019</v>
      </c>
      <c r="F66" s="9">
        <v>2017</v>
      </c>
      <c r="G66" s="15">
        <v>0</v>
      </c>
      <c r="H66" s="12"/>
      <c r="I66" s="12"/>
      <c r="J66" s="12"/>
      <c r="K66" s="12"/>
    </row>
    <row r="67" spans="1:11" s="32" customFormat="1" ht="12.75">
      <c r="A67" s="117"/>
      <c r="B67" s="107"/>
      <c r="C67" s="74"/>
      <c r="D67" s="102"/>
      <c r="E67" s="102"/>
      <c r="F67" s="9">
        <v>2018</v>
      </c>
      <c r="G67" s="15">
        <v>0</v>
      </c>
      <c r="H67" s="12"/>
      <c r="I67" s="12"/>
      <c r="J67" s="12"/>
      <c r="K67" s="12"/>
    </row>
    <row r="68" spans="1:11" s="32" customFormat="1" ht="12.75">
      <c r="A68" s="117"/>
      <c r="B68" s="107"/>
      <c r="C68" s="74"/>
      <c r="D68" s="102"/>
      <c r="E68" s="102"/>
      <c r="F68" s="9">
        <v>2019</v>
      </c>
      <c r="G68" s="15">
        <v>0</v>
      </c>
      <c r="H68" s="12"/>
      <c r="I68" s="12"/>
      <c r="J68" s="12"/>
      <c r="K68" s="12"/>
    </row>
    <row r="69" spans="1:11" s="32" customFormat="1" ht="13.5">
      <c r="A69" s="117"/>
      <c r="B69" s="118" t="s">
        <v>53</v>
      </c>
      <c r="C69" s="118"/>
      <c r="D69" s="118"/>
      <c r="E69" s="118"/>
      <c r="F69" s="118"/>
      <c r="G69" s="12">
        <v>0</v>
      </c>
      <c r="H69" s="12">
        <v>0</v>
      </c>
      <c r="I69" s="12">
        <v>0</v>
      </c>
      <c r="J69" s="12">
        <v>0</v>
      </c>
      <c r="K69" s="12">
        <v>0</v>
      </c>
    </row>
    <row r="70" spans="1:11" ht="13.5">
      <c r="A70" s="87" t="s">
        <v>22</v>
      </c>
      <c r="B70" s="90" t="s">
        <v>66</v>
      </c>
      <c r="C70" s="75" t="s">
        <v>139</v>
      </c>
      <c r="D70" s="65">
        <v>2017</v>
      </c>
      <c r="E70" s="65">
        <v>2019</v>
      </c>
      <c r="F70" s="9">
        <v>2017</v>
      </c>
      <c r="G70" s="11">
        <f>H70+I70+J70+K70</f>
        <v>40</v>
      </c>
      <c r="H70" s="11">
        <f aca="true" t="shared" si="4" ref="H70:K72">H74</f>
        <v>0</v>
      </c>
      <c r="I70" s="11">
        <f t="shared" si="4"/>
        <v>0</v>
      </c>
      <c r="J70" s="11">
        <f t="shared" si="4"/>
        <v>40</v>
      </c>
      <c r="K70" s="11">
        <f t="shared" si="4"/>
        <v>0</v>
      </c>
    </row>
    <row r="71" spans="1:11" ht="20.25" customHeight="1">
      <c r="A71" s="88"/>
      <c r="B71" s="91"/>
      <c r="C71" s="76"/>
      <c r="D71" s="66"/>
      <c r="E71" s="66"/>
      <c r="F71" s="9">
        <v>2018</v>
      </c>
      <c r="G71" s="11">
        <f>H71+I71+J71+K71</f>
        <v>0</v>
      </c>
      <c r="H71" s="11">
        <f t="shared" si="4"/>
        <v>0</v>
      </c>
      <c r="I71" s="11">
        <f t="shared" si="4"/>
        <v>0</v>
      </c>
      <c r="J71" s="11">
        <f t="shared" si="4"/>
        <v>0</v>
      </c>
      <c r="K71" s="11">
        <f t="shared" si="4"/>
        <v>0</v>
      </c>
    </row>
    <row r="72" spans="1:11" ht="18" customHeight="1">
      <c r="A72" s="88"/>
      <c r="B72" s="92"/>
      <c r="C72" s="77"/>
      <c r="D72" s="67"/>
      <c r="E72" s="67"/>
      <c r="F72" s="9">
        <v>2019</v>
      </c>
      <c r="G72" s="11">
        <f>H72+I72+J72+K72</f>
        <v>38.7</v>
      </c>
      <c r="H72" s="11">
        <f t="shared" si="4"/>
        <v>0</v>
      </c>
      <c r="I72" s="11">
        <f t="shared" si="4"/>
        <v>0</v>
      </c>
      <c r="J72" s="11">
        <f t="shared" si="4"/>
        <v>38.7</v>
      </c>
      <c r="K72" s="11">
        <f t="shared" si="4"/>
        <v>0</v>
      </c>
    </row>
    <row r="73" spans="1:11" ht="13.5">
      <c r="A73" s="89"/>
      <c r="B73" s="71" t="s">
        <v>53</v>
      </c>
      <c r="C73" s="72"/>
      <c r="D73" s="72"/>
      <c r="E73" s="72"/>
      <c r="F73" s="73"/>
      <c r="G73" s="11">
        <f>SUM(G70:G72)</f>
        <v>78.7</v>
      </c>
      <c r="H73" s="11">
        <f>SUM(H70:H72)</f>
        <v>0</v>
      </c>
      <c r="I73" s="11">
        <f>SUM(I70:I72)</f>
        <v>0</v>
      </c>
      <c r="J73" s="11">
        <f>SUM(J70:J72)</f>
        <v>78.7</v>
      </c>
      <c r="K73" s="11">
        <f>SUM(K70:K72)</f>
        <v>0</v>
      </c>
    </row>
    <row r="74" spans="1:11" ht="23.25" customHeight="1">
      <c r="A74" s="93" t="s">
        <v>67</v>
      </c>
      <c r="B74" s="84" t="s">
        <v>68</v>
      </c>
      <c r="C74" s="75" t="s">
        <v>139</v>
      </c>
      <c r="D74" s="65">
        <v>2017</v>
      </c>
      <c r="E74" s="65">
        <v>2019</v>
      </c>
      <c r="F74" s="9">
        <v>2017</v>
      </c>
      <c r="G74" s="15">
        <f>H74+I74+J74+K74</f>
        <v>40</v>
      </c>
      <c r="H74" s="16"/>
      <c r="I74" s="16"/>
      <c r="J74" s="16">
        <v>40</v>
      </c>
      <c r="K74" s="16"/>
    </row>
    <row r="75" spans="1:11" ht="18" customHeight="1">
      <c r="A75" s="94"/>
      <c r="B75" s="85"/>
      <c r="C75" s="76"/>
      <c r="D75" s="66"/>
      <c r="E75" s="66"/>
      <c r="F75" s="9">
        <v>2018</v>
      </c>
      <c r="G75" s="15">
        <f>H75+I75+J75+K75</f>
        <v>0</v>
      </c>
      <c r="H75" s="16"/>
      <c r="I75" s="16"/>
      <c r="J75" s="16">
        <v>0</v>
      </c>
      <c r="K75" s="16"/>
    </row>
    <row r="76" spans="1:11" ht="12.75">
      <c r="A76" s="94"/>
      <c r="B76" s="86"/>
      <c r="C76" s="77"/>
      <c r="D76" s="67"/>
      <c r="E76" s="67"/>
      <c r="F76" s="9">
        <v>2019</v>
      </c>
      <c r="G76" s="15">
        <f>H76+I76+J76+K76</f>
        <v>38.7</v>
      </c>
      <c r="H76" s="16"/>
      <c r="I76" s="16"/>
      <c r="J76" s="31">
        <v>38.7</v>
      </c>
      <c r="K76" s="16"/>
    </row>
    <row r="77" spans="1:11" ht="13.5">
      <c r="A77" s="95"/>
      <c r="B77" s="71" t="s">
        <v>53</v>
      </c>
      <c r="C77" s="72"/>
      <c r="D77" s="72"/>
      <c r="E77" s="72"/>
      <c r="F77" s="73"/>
      <c r="G77" s="12">
        <f>SUM(G74:G76)</f>
        <v>78.7</v>
      </c>
      <c r="H77" s="12">
        <f>SUM(H74:H76)</f>
        <v>0</v>
      </c>
      <c r="I77" s="12">
        <f>SUM(I74:I76)</f>
        <v>0</v>
      </c>
      <c r="J77" s="12">
        <f>SUM(J74:J76)</f>
        <v>78.7</v>
      </c>
      <c r="K77" s="12">
        <f>SUM(K74:K76)</f>
        <v>0</v>
      </c>
    </row>
    <row r="78" spans="1:11" ht="21.75" customHeight="1">
      <c r="A78" s="87" t="s">
        <v>26</v>
      </c>
      <c r="B78" s="90" t="s">
        <v>69</v>
      </c>
      <c r="C78" s="75" t="s">
        <v>139</v>
      </c>
      <c r="D78" s="65">
        <v>2017</v>
      </c>
      <c r="E78" s="65">
        <v>2019</v>
      </c>
      <c r="F78" s="9">
        <v>2017</v>
      </c>
      <c r="G78" s="11">
        <f>H78+I78+J78+K78</f>
        <v>453.9</v>
      </c>
      <c r="H78" s="11">
        <f aca="true" t="shared" si="5" ref="H78:K80">H82</f>
        <v>0</v>
      </c>
      <c r="I78" s="11">
        <f t="shared" si="5"/>
        <v>303.4</v>
      </c>
      <c r="J78" s="11">
        <f t="shared" si="5"/>
        <v>150.5</v>
      </c>
      <c r="K78" s="11">
        <f t="shared" si="5"/>
        <v>0</v>
      </c>
    </row>
    <row r="79" spans="1:11" ht="13.5">
      <c r="A79" s="88"/>
      <c r="B79" s="91"/>
      <c r="C79" s="76"/>
      <c r="D79" s="66"/>
      <c r="E79" s="66"/>
      <c r="F79" s="9">
        <v>2018</v>
      </c>
      <c r="G79" s="11">
        <f>H79+I79+J79+K79</f>
        <v>513.493</v>
      </c>
      <c r="H79" s="11">
        <f t="shared" si="5"/>
        <v>0</v>
      </c>
      <c r="I79" s="11">
        <f t="shared" si="5"/>
        <v>360.093</v>
      </c>
      <c r="J79" s="11">
        <f t="shared" si="5"/>
        <v>153.4</v>
      </c>
      <c r="K79" s="11">
        <f t="shared" si="5"/>
        <v>0</v>
      </c>
    </row>
    <row r="80" spans="1:11" ht="13.5">
      <c r="A80" s="88"/>
      <c r="B80" s="92"/>
      <c r="C80" s="77"/>
      <c r="D80" s="67"/>
      <c r="E80" s="67"/>
      <c r="F80" s="9">
        <v>2019</v>
      </c>
      <c r="G80" s="11">
        <f>H80+I80+J80+K80</f>
        <v>511.49300000000005</v>
      </c>
      <c r="H80" s="11">
        <f t="shared" si="5"/>
        <v>0</v>
      </c>
      <c r="I80" s="11">
        <f t="shared" si="5"/>
        <v>360.093</v>
      </c>
      <c r="J80" s="11">
        <f t="shared" si="5"/>
        <v>151.4</v>
      </c>
      <c r="K80" s="11">
        <f t="shared" si="5"/>
        <v>0</v>
      </c>
    </row>
    <row r="81" spans="1:11" ht="13.5">
      <c r="A81" s="89"/>
      <c r="B81" s="71" t="s">
        <v>53</v>
      </c>
      <c r="C81" s="72"/>
      <c r="D81" s="72"/>
      <c r="E81" s="72"/>
      <c r="F81" s="73"/>
      <c r="G81" s="11">
        <f>SUM(G78:G80)</f>
        <v>1478.886</v>
      </c>
      <c r="H81" s="11">
        <f>SUM(H78:H80)</f>
        <v>0</v>
      </c>
      <c r="I81" s="11">
        <f>SUM(I78:I80)</f>
        <v>1023.586</v>
      </c>
      <c r="J81" s="11">
        <f>SUM(J78:J80)</f>
        <v>455.29999999999995</v>
      </c>
      <c r="K81" s="11">
        <f>SUM(K78:K80)</f>
        <v>0</v>
      </c>
    </row>
    <row r="82" spans="1:11" ht="17.25" customHeight="1">
      <c r="A82" s="68" t="s">
        <v>121</v>
      </c>
      <c r="B82" s="84" t="s">
        <v>122</v>
      </c>
      <c r="C82" s="75" t="s">
        <v>139</v>
      </c>
      <c r="D82" s="65">
        <v>2017</v>
      </c>
      <c r="E82" s="65">
        <v>2019</v>
      </c>
      <c r="F82" s="9">
        <v>2017</v>
      </c>
      <c r="G82" s="15">
        <f>H82+I82+J82+K82</f>
        <v>453.9</v>
      </c>
      <c r="H82" s="15"/>
      <c r="I82" s="15">
        <v>303.4</v>
      </c>
      <c r="J82" s="15">
        <v>150.5</v>
      </c>
      <c r="K82" s="15"/>
    </row>
    <row r="83" spans="1:11" ht="20.25" customHeight="1">
      <c r="A83" s="69"/>
      <c r="B83" s="85"/>
      <c r="C83" s="76"/>
      <c r="D83" s="66"/>
      <c r="E83" s="66"/>
      <c r="F83" s="9">
        <v>2018</v>
      </c>
      <c r="G83" s="15">
        <f>H83+I83+J83+K83</f>
        <v>513.493</v>
      </c>
      <c r="H83" s="15"/>
      <c r="I83" s="15">
        <v>360.093</v>
      </c>
      <c r="J83" s="15">
        <v>153.4</v>
      </c>
      <c r="K83" s="15"/>
    </row>
    <row r="84" spans="1:11" ht="12.75">
      <c r="A84" s="69"/>
      <c r="B84" s="86"/>
      <c r="C84" s="77"/>
      <c r="D84" s="67"/>
      <c r="E84" s="67"/>
      <c r="F84" s="9">
        <v>2019</v>
      </c>
      <c r="G84" s="15">
        <f>H84+I84+J84+K84</f>
        <v>511.49300000000005</v>
      </c>
      <c r="H84" s="15"/>
      <c r="I84" s="42">
        <v>360.093</v>
      </c>
      <c r="J84" s="42">
        <v>151.4</v>
      </c>
      <c r="K84" s="15"/>
    </row>
    <row r="85" spans="1:11" s="29" customFormat="1" ht="12.75">
      <c r="A85" s="70"/>
      <c r="B85" s="81" t="s">
        <v>53</v>
      </c>
      <c r="C85" s="82"/>
      <c r="D85" s="82"/>
      <c r="E85" s="82"/>
      <c r="F85" s="83"/>
      <c r="G85" s="12">
        <f>SUM(G82:G84)</f>
        <v>1478.886</v>
      </c>
      <c r="H85" s="12">
        <f>SUM(H82:H84)</f>
        <v>0</v>
      </c>
      <c r="I85" s="12">
        <f>SUM(I82:I84)</f>
        <v>1023.586</v>
      </c>
      <c r="J85" s="12">
        <f>SUM(J82:J84)</f>
        <v>455.29999999999995</v>
      </c>
      <c r="K85" s="12">
        <f>SUM(K82:K84)</f>
        <v>0</v>
      </c>
    </row>
    <row r="86" spans="1:11" ht="17.25" customHeight="1">
      <c r="A86" s="87" t="s">
        <v>29</v>
      </c>
      <c r="B86" s="78" t="s">
        <v>70</v>
      </c>
      <c r="C86" s="75" t="s">
        <v>139</v>
      </c>
      <c r="D86" s="65">
        <v>2017</v>
      </c>
      <c r="E86" s="65">
        <v>2019</v>
      </c>
      <c r="F86" s="9">
        <v>2017</v>
      </c>
      <c r="G86" s="17">
        <f>H86+I86+J86+K86</f>
        <v>0</v>
      </c>
      <c r="H86" s="17">
        <f aca="true" t="shared" si="6" ref="H86:K88">H90+H94</f>
        <v>0</v>
      </c>
      <c r="I86" s="17">
        <f t="shared" si="6"/>
        <v>0</v>
      </c>
      <c r="J86" s="17">
        <f t="shared" si="6"/>
        <v>0</v>
      </c>
      <c r="K86" s="17">
        <f t="shared" si="6"/>
        <v>0</v>
      </c>
    </row>
    <row r="87" spans="1:11" ht="21.75" customHeight="1">
      <c r="A87" s="88"/>
      <c r="B87" s="79"/>
      <c r="C87" s="76"/>
      <c r="D87" s="66"/>
      <c r="E87" s="66"/>
      <c r="F87" s="9">
        <v>2018</v>
      </c>
      <c r="G87" s="17">
        <f>H87+I87+J87+K87</f>
        <v>0</v>
      </c>
      <c r="H87" s="17">
        <f t="shared" si="6"/>
        <v>0</v>
      </c>
      <c r="I87" s="17">
        <f t="shared" si="6"/>
        <v>0</v>
      </c>
      <c r="J87" s="17">
        <f t="shared" si="6"/>
        <v>0</v>
      </c>
      <c r="K87" s="17">
        <f t="shared" si="6"/>
        <v>0</v>
      </c>
    </row>
    <row r="88" spans="1:11" ht="12.75">
      <c r="A88" s="88"/>
      <c r="B88" s="80"/>
      <c r="C88" s="77"/>
      <c r="D88" s="67"/>
      <c r="E88" s="67"/>
      <c r="F88" s="9">
        <v>2019</v>
      </c>
      <c r="G88" s="17">
        <f>H88+I88+J88+K88</f>
        <v>0</v>
      </c>
      <c r="H88" s="17">
        <f t="shared" si="6"/>
        <v>0</v>
      </c>
      <c r="I88" s="17">
        <f t="shared" si="6"/>
        <v>0</v>
      </c>
      <c r="J88" s="17">
        <f t="shared" si="6"/>
        <v>0</v>
      </c>
      <c r="K88" s="17">
        <f t="shared" si="6"/>
        <v>0</v>
      </c>
    </row>
    <row r="89" spans="1:11" ht="13.5">
      <c r="A89" s="89"/>
      <c r="B89" s="71" t="s">
        <v>53</v>
      </c>
      <c r="C89" s="72"/>
      <c r="D89" s="72"/>
      <c r="E89" s="72"/>
      <c r="F89" s="73"/>
      <c r="G89" s="12">
        <f>SUM(G86:G88)</f>
        <v>0</v>
      </c>
      <c r="H89" s="12">
        <f>SUM(H86:H88)</f>
        <v>0</v>
      </c>
      <c r="I89" s="12">
        <f>SUM(I86:I88)</f>
        <v>0</v>
      </c>
      <c r="J89" s="12">
        <f>SUM(J86:J88)</f>
        <v>0</v>
      </c>
      <c r="K89" s="12">
        <f>SUM(K86:K88)</f>
        <v>0</v>
      </c>
    </row>
    <row r="90" spans="1:11" ht="21.75" customHeight="1">
      <c r="A90" s="93" t="s">
        <v>71</v>
      </c>
      <c r="B90" s="84" t="s">
        <v>72</v>
      </c>
      <c r="C90" s="75" t="s">
        <v>139</v>
      </c>
      <c r="D90" s="65">
        <v>2017</v>
      </c>
      <c r="E90" s="65">
        <v>2019</v>
      </c>
      <c r="F90" s="9">
        <v>2017</v>
      </c>
      <c r="G90" s="15">
        <f>H90+I90+J90+K90</f>
        <v>0</v>
      </c>
      <c r="H90" s="16"/>
      <c r="I90" s="16"/>
      <c r="J90" s="16"/>
      <c r="K90" s="16"/>
    </row>
    <row r="91" spans="1:11" ht="18.75" customHeight="1">
      <c r="A91" s="94"/>
      <c r="B91" s="85"/>
      <c r="C91" s="76"/>
      <c r="D91" s="66"/>
      <c r="E91" s="66"/>
      <c r="F91" s="9">
        <v>2018</v>
      </c>
      <c r="G91" s="15">
        <f>H91+I91+J91+K91</f>
        <v>0</v>
      </c>
      <c r="H91" s="16"/>
      <c r="I91" s="16"/>
      <c r="J91" s="16"/>
      <c r="K91" s="16"/>
    </row>
    <row r="92" spans="1:11" ht="12.75">
      <c r="A92" s="94"/>
      <c r="B92" s="86"/>
      <c r="C92" s="77"/>
      <c r="D92" s="67"/>
      <c r="E92" s="67"/>
      <c r="F92" s="9">
        <v>2019</v>
      </c>
      <c r="G92" s="15">
        <f>H92+I92+J92+K92</f>
        <v>0</v>
      </c>
      <c r="H92" s="16"/>
      <c r="I92" s="16"/>
      <c r="J92" s="16"/>
      <c r="K92" s="16"/>
    </row>
    <row r="93" spans="1:11" ht="13.5">
      <c r="A93" s="95"/>
      <c r="B93" s="71" t="s">
        <v>53</v>
      </c>
      <c r="C93" s="72"/>
      <c r="D93" s="72"/>
      <c r="E93" s="72"/>
      <c r="F93" s="73"/>
      <c r="G93" s="11">
        <f>SUM(G90:G92)</f>
        <v>0</v>
      </c>
      <c r="H93" s="11">
        <f>SUM(H90:H92)</f>
        <v>0</v>
      </c>
      <c r="I93" s="11">
        <f>SUM(I90:I92)</f>
        <v>0</v>
      </c>
      <c r="J93" s="11">
        <f>SUM(J90:J92)</f>
        <v>0</v>
      </c>
      <c r="K93" s="11">
        <f>SUM(K90:K92)</f>
        <v>0</v>
      </c>
    </row>
    <row r="94" spans="1:11" ht="18" customHeight="1">
      <c r="A94" s="93" t="s">
        <v>73</v>
      </c>
      <c r="B94" s="59" t="s">
        <v>74</v>
      </c>
      <c r="C94" s="75" t="s">
        <v>139</v>
      </c>
      <c r="D94" s="65">
        <v>2017</v>
      </c>
      <c r="E94" s="65">
        <v>2019</v>
      </c>
      <c r="F94" s="9">
        <v>2017</v>
      </c>
      <c r="G94" s="15">
        <f>H94+I94+J94+K94</f>
        <v>0</v>
      </c>
      <c r="H94" s="16"/>
      <c r="I94" s="16"/>
      <c r="J94" s="16"/>
      <c r="K94" s="16"/>
    </row>
    <row r="95" spans="1:11" ht="20.25" customHeight="1">
      <c r="A95" s="94"/>
      <c r="B95" s="60"/>
      <c r="C95" s="76"/>
      <c r="D95" s="66"/>
      <c r="E95" s="66"/>
      <c r="F95" s="9">
        <v>2018</v>
      </c>
      <c r="G95" s="15">
        <f>H95+I95+J95+K95</f>
        <v>0</v>
      </c>
      <c r="H95" s="16"/>
      <c r="I95" s="16"/>
      <c r="J95" s="16"/>
      <c r="K95" s="16"/>
    </row>
    <row r="96" spans="1:11" ht="15" customHeight="1">
      <c r="A96" s="94"/>
      <c r="B96" s="61"/>
      <c r="C96" s="77"/>
      <c r="D96" s="67"/>
      <c r="E96" s="67"/>
      <c r="F96" s="9">
        <v>2019</v>
      </c>
      <c r="G96" s="15">
        <f>H96+I96+J96+K96</f>
        <v>0</v>
      </c>
      <c r="H96" s="16"/>
      <c r="I96" s="16"/>
      <c r="J96" s="16"/>
      <c r="K96" s="16"/>
    </row>
    <row r="97" spans="1:11" ht="13.5">
      <c r="A97" s="95"/>
      <c r="B97" s="71" t="s">
        <v>53</v>
      </c>
      <c r="C97" s="72"/>
      <c r="D97" s="72"/>
      <c r="E97" s="72"/>
      <c r="F97" s="73"/>
      <c r="G97" s="12">
        <f>SUM(G94:G96)</f>
        <v>0</v>
      </c>
      <c r="H97" s="12">
        <f>SUM(H94:H96)</f>
        <v>0</v>
      </c>
      <c r="I97" s="12">
        <f>SUM(I94:I96)</f>
        <v>0</v>
      </c>
      <c r="J97" s="12">
        <f>SUM(J94:J96)</f>
        <v>0</v>
      </c>
      <c r="K97" s="12">
        <f>SUM(K94:K96)</f>
        <v>0</v>
      </c>
    </row>
    <row r="98" spans="1:11" ht="31.5" customHeight="1">
      <c r="A98" s="96" t="s">
        <v>33</v>
      </c>
      <c r="B98" s="78" t="s">
        <v>75</v>
      </c>
      <c r="C98" s="75" t="s">
        <v>142</v>
      </c>
      <c r="D98" s="65">
        <v>2017</v>
      </c>
      <c r="E98" s="65">
        <v>2019</v>
      </c>
      <c r="F98" s="9">
        <v>2017</v>
      </c>
      <c r="G98" s="15">
        <f>H98+I98+J98+K98</f>
        <v>1066.2</v>
      </c>
      <c r="H98" s="17">
        <f aca="true" t="shared" si="7" ref="H98:K100">H102+H106</f>
        <v>0</v>
      </c>
      <c r="I98" s="17">
        <f t="shared" si="7"/>
        <v>0</v>
      </c>
      <c r="J98" s="17">
        <f>J102+J106+J110</f>
        <v>1066.2</v>
      </c>
      <c r="K98" s="17">
        <f t="shared" si="7"/>
        <v>0</v>
      </c>
    </row>
    <row r="99" spans="1:11" ht="25.5" customHeight="1">
      <c r="A99" s="97"/>
      <c r="B99" s="79"/>
      <c r="C99" s="76"/>
      <c r="D99" s="66"/>
      <c r="E99" s="66"/>
      <c r="F99" s="9">
        <v>2018</v>
      </c>
      <c r="G99" s="15">
        <f>H99+I99+J99+K99</f>
        <v>1159.4</v>
      </c>
      <c r="H99" s="17">
        <f t="shared" si="7"/>
        <v>0</v>
      </c>
      <c r="I99" s="17">
        <f t="shared" si="7"/>
        <v>0</v>
      </c>
      <c r="J99" s="17">
        <f>J103+J107+J111</f>
        <v>1159.4</v>
      </c>
      <c r="K99" s="17">
        <f t="shared" si="7"/>
        <v>0</v>
      </c>
    </row>
    <row r="100" spans="1:11" ht="27.75" customHeight="1">
      <c r="A100" s="97"/>
      <c r="B100" s="80"/>
      <c r="C100" s="77"/>
      <c r="D100" s="67"/>
      <c r="E100" s="67"/>
      <c r="F100" s="9">
        <v>2019</v>
      </c>
      <c r="G100" s="15">
        <f>H100+I100+J100+K100</f>
        <v>813.9000000000001</v>
      </c>
      <c r="H100" s="17">
        <f t="shared" si="7"/>
        <v>0</v>
      </c>
      <c r="I100" s="17">
        <f t="shared" si="7"/>
        <v>0</v>
      </c>
      <c r="J100" s="17">
        <f>J104+J108+J112</f>
        <v>813.9000000000001</v>
      </c>
      <c r="K100" s="17">
        <f t="shared" si="7"/>
        <v>0</v>
      </c>
    </row>
    <row r="101" spans="1:11" ht="13.5">
      <c r="A101" s="98"/>
      <c r="B101" s="71" t="s">
        <v>53</v>
      </c>
      <c r="C101" s="72"/>
      <c r="D101" s="72"/>
      <c r="E101" s="72"/>
      <c r="F101" s="73"/>
      <c r="G101" s="12">
        <f>SUM(G98:G100)</f>
        <v>3039.5000000000005</v>
      </c>
      <c r="H101" s="12">
        <f>SUM(H98:H100)</f>
        <v>0</v>
      </c>
      <c r="I101" s="12">
        <f>SUM(I98:I100)</f>
        <v>0</v>
      </c>
      <c r="J101" s="12">
        <f>SUM(J98:J100)</f>
        <v>3039.5000000000005</v>
      </c>
      <c r="K101" s="12">
        <f>SUM(K98:K100)</f>
        <v>0</v>
      </c>
    </row>
    <row r="102" spans="1:11" ht="19.5" customHeight="1">
      <c r="A102" s="93" t="s">
        <v>76</v>
      </c>
      <c r="B102" s="84" t="s">
        <v>77</v>
      </c>
      <c r="C102" s="75" t="s">
        <v>139</v>
      </c>
      <c r="D102" s="65">
        <v>2017</v>
      </c>
      <c r="E102" s="65">
        <v>2019</v>
      </c>
      <c r="F102" s="9">
        <v>2017</v>
      </c>
      <c r="G102" s="15">
        <f>H102+I102+J102+K102</f>
        <v>664.2</v>
      </c>
      <c r="H102" s="16"/>
      <c r="I102" s="16"/>
      <c r="J102" s="31">
        <v>664.2</v>
      </c>
      <c r="K102" s="16"/>
    </row>
    <row r="103" spans="1:11" ht="12.75">
      <c r="A103" s="94"/>
      <c r="B103" s="85"/>
      <c r="C103" s="76"/>
      <c r="D103" s="66"/>
      <c r="E103" s="66"/>
      <c r="F103" s="9">
        <v>2018</v>
      </c>
      <c r="G103" s="15">
        <f>H103+I103+J103+K103</f>
        <v>0</v>
      </c>
      <c r="H103" s="16"/>
      <c r="I103" s="16"/>
      <c r="J103" s="17"/>
      <c r="K103" s="16"/>
    </row>
    <row r="104" spans="1:11" ht="12.75">
      <c r="A104" s="94"/>
      <c r="B104" s="86"/>
      <c r="C104" s="77"/>
      <c r="D104" s="67"/>
      <c r="E104" s="67"/>
      <c r="F104" s="9">
        <v>2019</v>
      </c>
      <c r="G104" s="15">
        <f>H104+I104+J104+K104</f>
        <v>0</v>
      </c>
      <c r="H104" s="16"/>
      <c r="I104" s="16"/>
      <c r="J104" s="17"/>
      <c r="K104" s="16"/>
    </row>
    <row r="105" spans="1:11" ht="12.75">
      <c r="A105" s="95"/>
      <c r="B105" s="103" t="s">
        <v>53</v>
      </c>
      <c r="C105" s="104"/>
      <c r="D105" s="104"/>
      <c r="E105" s="104"/>
      <c r="F105" s="105"/>
      <c r="G105" s="12">
        <f>SUM(G102:G104)</f>
        <v>664.2</v>
      </c>
      <c r="H105" s="12">
        <f>SUM(H102:H104)</f>
        <v>0</v>
      </c>
      <c r="I105" s="12">
        <f>SUM(I102:I104)</f>
        <v>0</v>
      </c>
      <c r="J105" s="12">
        <f>SUM(J102:J104)</f>
        <v>664.2</v>
      </c>
      <c r="K105" s="12">
        <f>SUM(K102:K104)</f>
        <v>0</v>
      </c>
    </row>
    <row r="106" spans="1:11" ht="21" customHeight="1">
      <c r="A106" s="93" t="s">
        <v>78</v>
      </c>
      <c r="B106" s="59" t="s">
        <v>123</v>
      </c>
      <c r="C106" s="75" t="s">
        <v>56</v>
      </c>
      <c r="D106" s="65">
        <v>2017</v>
      </c>
      <c r="E106" s="65">
        <v>2019</v>
      </c>
      <c r="F106" s="9">
        <v>2017</v>
      </c>
      <c r="G106" s="15">
        <f>H106+I106+J106+K106</f>
        <v>340</v>
      </c>
      <c r="H106" s="16"/>
      <c r="I106" s="16"/>
      <c r="J106" s="16">
        <v>340</v>
      </c>
      <c r="K106" s="16"/>
    </row>
    <row r="107" spans="1:11" ht="17.25" customHeight="1">
      <c r="A107" s="94"/>
      <c r="B107" s="60"/>
      <c r="C107" s="76"/>
      <c r="D107" s="66"/>
      <c r="E107" s="66"/>
      <c r="F107" s="9">
        <v>2018</v>
      </c>
      <c r="G107" s="15">
        <f>H107+I107+J107+K107</f>
        <v>1159.4</v>
      </c>
      <c r="H107" s="16"/>
      <c r="I107" s="16"/>
      <c r="J107" s="31">
        <v>1159.4</v>
      </c>
      <c r="K107" s="16"/>
    </row>
    <row r="108" spans="1:11" ht="12.75">
      <c r="A108" s="94"/>
      <c r="B108" s="61"/>
      <c r="C108" s="77"/>
      <c r="D108" s="67"/>
      <c r="E108" s="67"/>
      <c r="F108" s="9">
        <v>2019</v>
      </c>
      <c r="G108" s="15">
        <f>H108+I108+J108+K108</f>
        <v>813.9000000000001</v>
      </c>
      <c r="H108" s="16"/>
      <c r="I108" s="16"/>
      <c r="J108" s="31">
        <f>1388.9-575</f>
        <v>813.9000000000001</v>
      </c>
      <c r="K108" s="16"/>
    </row>
    <row r="109" spans="1:11" ht="12.75">
      <c r="A109" s="95"/>
      <c r="B109" s="103" t="s">
        <v>53</v>
      </c>
      <c r="C109" s="104"/>
      <c r="D109" s="104"/>
      <c r="E109" s="104"/>
      <c r="F109" s="105"/>
      <c r="G109" s="12">
        <f>SUM(G106:G108)</f>
        <v>2313.3</v>
      </c>
      <c r="H109" s="12">
        <f>SUM(H106:H108)</f>
        <v>0</v>
      </c>
      <c r="I109" s="12">
        <f>SUM(I106:I108)</f>
        <v>0</v>
      </c>
      <c r="J109" s="12">
        <f>SUM(J106:J108)</f>
        <v>2313.3</v>
      </c>
      <c r="K109" s="12">
        <f>SUM(K106:K108)</f>
        <v>0</v>
      </c>
    </row>
    <row r="110" spans="1:11" ht="19.5" customHeight="1">
      <c r="A110" s="93" t="s">
        <v>79</v>
      </c>
      <c r="B110" s="59" t="s">
        <v>124</v>
      </c>
      <c r="C110" s="75" t="s">
        <v>56</v>
      </c>
      <c r="D110" s="65">
        <v>2017</v>
      </c>
      <c r="E110" s="65">
        <v>2019</v>
      </c>
      <c r="F110" s="9">
        <v>2017</v>
      </c>
      <c r="G110" s="15">
        <f>H110+I110+J110+K110</f>
        <v>62</v>
      </c>
      <c r="H110" s="16"/>
      <c r="I110" s="16"/>
      <c r="J110" s="16">
        <v>62</v>
      </c>
      <c r="K110" s="16"/>
    </row>
    <row r="111" spans="1:11" ht="15" customHeight="1">
      <c r="A111" s="94"/>
      <c r="B111" s="60"/>
      <c r="C111" s="76"/>
      <c r="D111" s="66"/>
      <c r="E111" s="66"/>
      <c r="F111" s="9">
        <v>2018</v>
      </c>
      <c r="G111" s="15">
        <f>H111+I111+J111+K111</f>
        <v>0</v>
      </c>
      <c r="H111" s="16"/>
      <c r="I111" s="16"/>
      <c r="J111" s="16"/>
      <c r="K111" s="16"/>
    </row>
    <row r="112" spans="1:11" ht="24.75" customHeight="1">
      <c r="A112" s="94"/>
      <c r="B112" s="61"/>
      <c r="C112" s="77"/>
      <c r="D112" s="67"/>
      <c r="E112" s="67"/>
      <c r="F112" s="9">
        <v>2019</v>
      </c>
      <c r="G112" s="15">
        <f>H112+I112+J112+K112</f>
        <v>0</v>
      </c>
      <c r="H112" s="16"/>
      <c r="I112" s="16"/>
      <c r="J112" s="16"/>
      <c r="K112" s="16"/>
    </row>
    <row r="113" spans="1:11" ht="12.75">
      <c r="A113" s="95"/>
      <c r="B113" s="103" t="s">
        <v>53</v>
      </c>
      <c r="C113" s="104"/>
      <c r="D113" s="104"/>
      <c r="E113" s="104"/>
      <c r="F113" s="105"/>
      <c r="G113" s="12">
        <f>SUM(G110:G112)</f>
        <v>62</v>
      </c>
      <c r="H113" s="12">
        <f>SUM(H110:H112)</f>
        <v>0</v>
      </c>
      <c r="I113" s="12">
        <f>SUM(I110:I112)</f>
        <v>0</v>
      </c>
      <c r="J113" s="12">
        <f>SUM(J110:J112)</f>
        <v>62</v>
      </c>
      <c r="K113" s="12">
        <f>SUM(K110:K112)</f>
        <v>0</v>
      </c>
    </row>
  </sheetData>
  <sheetProtection selectLockedCells="1" selectUnlockedCells="1"/>
  <mergeCells count="170">
    <mergeCell ref="B69:F69"/>
    <mergeCell ref="A66:A69"/>
    <mergeCell ref="B66:B68"/>
    <mergeCell ref="B65:E65"/>
    <mergeCell ref="C62:C64"/>
    <mergeCell ref="D66:D68"/>
    <mergeCell ref="C54:C56"/>
    <mergeCell ref="B54:B56"/>
    <mergeCell ref="D54:D56"/>
    <mergeCell ref="E58:E60"/>
    <mergeCell ref="A58:A60"/>
    <mergeCell ref="B58:B60"/>
    <mergeCell ref="C58:C60"/>
    <mergeCell ref="D58:D60"/>
    <mergeCell ref="A54:A57"/>
    <mergeCell ref="B57:F57"/>
    <mergeCell ref="A102:A105"/>
    <mergeCell ref="B102:B104"/>
    <mergeCell ref="B109:F109"/>
    <mergeCell ref="A94:A97"/>
    <mergeCell ref="A62:A64"/>
    <mergeCell ref="D62:D64"/>
    <mergeCell ref="E62:E64"/>
    <mergeCell ref="B62:B64"/>
    <mergeCell ref="D106:D108"/>
    <mergeCell ref="E106:E108"/>
    <mergeCell ref="B61:E61"/>
    <mergeCell ref="C66:C68"/>
    <mergeCell ref="E54:E56"/>
    <mergeCell ref="A110:A113"/>
    <mergeCell ref="B105:F105"/>
    <mergeCell ref="A106:A109"/>
    <mergeCell ref="B106:B108"/>
    <mergeCell ref="C106:C108"/>
    <mergeCell ref="B113:F113"/>
    <mergeCell ref="E66:E68"/>
    <mergeCell ref="D110:D112"/>
    <mergeCell ref="C110:C112"/>
    <mergeCell ref="B110:B112"/>
    <mergeCell ref="D98:D100"/>
    <mergeCell ref="B101:F101"/>
    <mergeCell ref="C102:C104"/>
    <mergeCell ref="E110:E112"/>
    <mergeCell ref="B98:B100"/>
    <mergeCell ref="D94:D96"/>
    <mergeCell ref="D102:D104"/>
    <mergeCell ref="E94:E96"/>
    <mergeCell ref="B97:F97"/>
    <mergeCell ref="E98:E100"/>
    <mergeCell ref="E102:E104"/>
    <mergeCell ref="B94:B96"/>
    <mergeCell ref="C94:C96"/>
    <mergeCell ref="C98:C100"/>
    <mergeCell ref="A98:A101"/>
    <mergeCell ref="A74:A77"/>
    <mergeCell ref="B74:B76"/>
    <mergeCell ref="D86:D88"/>
    <mergeCell ref="B93:F93"/>
    <mergeCell ref="A86:A89"/>
    <mergeCell ref="B86:B88"/>
    <mergeCell ref="C86:C88"/>
    <mergeCell ref="B89:F89"/>
    <mergeCell ref="A90:A93"/>
    <mergeCell ref="E78:E80"/>
    <mergeCell ref="A78:A81"/>
    <mergeCell ref="B78:B80"/>
    <mergeCell ref="C78:C80"/>
    <mergeCell ref="D78:D80"/>
    <mergeCell ref="B81:F81"/>
    <mergeCell ref="E86:E88"/>
    <mergeCell ref="E82:E84"/>
    <mergeCell ref="D74:D76"/>
    <mergeCell ref="C74:C76"/>
    <mergeCell ref="B90:B92"/>
    <mergeCell ref="C90:C92"/>
    <mergeCell ref="D90:D92"/>
    <mergeCell ref="E90:E92"/>
    <mergeCell ref="E74:E76"/>
    <mergeCell ref="B77:F77"/>
    <mergeCell ref="C34:C36"/>
    <mergeCell ref="D50:D52"/>
    <mergeCell ref="C38:C40"/>
    <mergeCell ref="D38:D40"/>
    <mergeCell ref="C46:C48"/>
    <mergeCell ref="D46:D48"/>
    <mergeCell ref="B45:F45"/>
    <mergeCell ref="E34:E36"/>
    <mergeCell ref="B37:F37"/>
    <mergeCell ref="E50:E52"/>
    <mergeCell ref="A70:A73"/>
    <mergeCell ref="B70:B72"/>
    <mergeCell ref="C70:C72"/>
    <mergeCell ref="D70:D72"/>
    <mergeCell ref="B73:F73"/>
    <mergeCell ref="E70:E72"/>
    <mergeCell ref="B53:F53"/>
    <mergeCell ref="C50:C52"/>
    <mergeCell ref="E42:E44"/>
    <mergeCell ref="B42:B44"/>
    <mergeCell ref="C42:C44"/>
    <mergeCell ref="D42:D44"/>
    <mergeCell ref="E38:E40"/>
    <mergeCell ref="B29:F29"/>
    <mergeCell ref="A30:A33"/>
    <mergeCell ref="B30:B32"/>
    <mergeCell ref="C30:C32"/>
    <mergeCell ref="D30:D32"/>
    <mergeCell ref="E30:E32"/>
    <mergeCell ref="A34:A37"/>
    <mergeCell ref="B34:B36"/>
    <mergeCell ref="D34:D36"/>
    <mergeCell ref="A50:A53"/>
    <mergeCell ref="A22:A25"/>
    <mergeCell ref="B50:B52"/>
    <mergeCell ref="B33:F33"/>
    <mergeCell ref="A26:A29"/>
    <mergeCell ref="B25:F25"/>
    <mergeCell ref="B41:F41"/>
    <mergeCell ref="A42:A45"/>
    <mergeCell ref="E22:E24"/>
    <mergeCell ref="E26:E28"/>
    <mergeCell ref="B26:B28"/>
    <mergeCell ref="C26:C28"/>
    <mergeCell ref="D26:D28"/>
    <mergeCell ref="B22:B24"/>
    <mergeCell ref="C22:C24"/>
    <mergeCell ref="D22:D24"/>
    <mergeCell ref="A18:A21"/>
    <mergeCell ref="B18:B20"/>
    <mergeCell ref="C18:C20"/>
    <mergeCell ref="D18:D20"/>
    <mergeCell ref="B21:F21"/>
    <mergeCell ref="A14:A17"/>
    <mergeCell ref="B14:B16"/>
    <mergeCell ref="E14:E16"/>
    <mergeCell ref="D14:D16"/>
    <mergeCell ref="A82:A85"/>
    <mergeCell ref="B82:B84"/>
    <mergeCell ref="C82:C84"/>
    <mergeCell ref="D82:D84"/>
    <mergeCell ref="B85:F85"/>
    <mergeCell ref="A10:A13"/>
    <mergeCell ref="B10:B12"/>
    <mergeCell ref="C10:C12"/>
    <mergeCell ref="A38:A41"/>
    <mergeCell ref="B17:F17"/>
    <mergeCell ref="D10:D12"/>
    <mergeCell ref="E10:E12"/>
    <mergeCell ref="B13:F13"/>
    <mergeCell ref="B6:B8"/>
    <mergeCell ref="B9:F9"/>
    <mergeCell ref="E6:E8"/>
    <mergeCell ref="A46:A49"/>
    <mergeCell ref="B46:B48"/>
    <mergeCell ref="B38:B40"/>
    <mergeCell ref="A6:A9"/>
    <mergeCell ref="E18:E20"/>
    <mergeCell ref="E46:E48"/>
    <mergeCell ref="B49:F49"/>
    <mergeCell ref="C6:C8"/>
    <mergeCell ref="D6:D8"/>
    <mergeCell ref="C14:C16"/>
    <mergeCell ref="D1:K1"/>
    <mergeCell ref="A2:K2"/>
    <mergeCell ref="A3:A4"/>
    <mergeCell ref="B3:B4"/>
    <mergeCell ref="C3:C4"/>
    <mergeCell ref="G3:K3"/>
    <mergeCell ref="D3:E3"/>
    <mergeCell ref="F3:F4"/>
  </mergeCells>
  <printOptions/>
  <pageMargins left="0.5905511811023623" right="0.15748031496062992" top="0.3937007874015748" bottom="0.15748031496062992" header="0.35433070866141736" footer="0.1968503937007874"/>
  <pageSetup horizontalDpi="300" verticalDpi="300" orientation="landscape" paperSize="9" scale="85" r:id="rId1"/>
  <rowBreaks count="4" manualBreakCount="4">
    <brk id="17" max="255" man="1"/>
    <brk id="33" max="255" man="1"/>
    <brk id="53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33203125" defaultRowHeight="12.75"/>
  <cols>
    <col min="1" max="1" width="7.83203125" style="7" customWidth="1"/>
    <col min="2" max="2" width="40.16015625" style="7" customWidth="1"/>
    <col min="3" max="3" width="8.5" style="7" customWidth="1"/>
    <col min="4" max="4" width="12.83203125" style="7" customWidth="1"/>
    <col min="5" max="5" width="9.33203125" style="7" customWidth="1"/>
    <col min="6" max="6" width="10" style="7" customWidth="1"/>
    <col min="7" max="16384" width="9.33203125" style="7" customWidth="1"/>
  </cols>
  <sheetData>
    <row r="1" spans="2:7" ht="36.75" customHeight="1">
      <c r="B1" s="51" t="s">
        <v>154</v>
      </c>
      <c r="C1" s="51"/>
      <c r="D1" s="51"/>
      <c r="E1" s="51"/>
      <c r="F1" s="51"/>
      <c r="G1" s="51"/>
    </row>
    <row r="2" spans="1:7" ht="42.75" customHeight="1">
      <c r="A2" s="122" t="s">
        <v>153</v>
      </c>
      <c r="B2" s="122"/>
      <c r="C2" s="122"/>
      <c r="D2" s="122"/>
      <c r="E2" s="122"/>
      <c r="F2" s="122"/>
      <c r="G2" s="122"/>
    </row>
    <row r="3" spans="1:7" ht="16.5" customHeight="1">
      <c r="A3" s="123" t="s">
        <v>1</v>
      </c>
      <c r="B3" s="124" t="s">
        <v>80</v>
      </c>
      <c r="C3" s="124" t="s">
        <v>81</v>
      </c>
      <c r="D3" s="102" t="s">
        <v>82</v>
      </c>
      <c r="E3" s="102"/>
      <c r="F3" s="102"/>
      <c r="G3" s="102"/>
    </row>
    <row r="4" spans="1:7" ht="36.75" customHeight="1">
      <c r="A4" s="123"/>
      <c r="B4" s="124"/>
      <c r="C4" s="124"/>
      <c r="D4" s="10" t="s">
        <v>83</v>
      </c>
      <c r="E4" s="9">
        <v>2017</v>
      </c>
      <c r="F4" s="9">
        <v>2018</v>
      </c>
      <c r="G4" s="9">
        <v>2019</v>
      </c>
    </row>
    <row r="5" spans="1:7" ht="42" customHeight="1">
      <c r="A5" s="120" t="s">
        <v>49</v>
      </c>
      <c r="B5" s="120"/>
      <c r="C5" s="120"/>
      <c r="D5" s="120"/>
      <c r="E5" s="120"/>
      <c r="F5" s="120"/>
      <c r="G5" s="120"/>
    </row>
    <row r="6" spans="1:7" ht="41.25" customHeight="1">
      <c r="A6" s="9" t="s">
        <v>84</v>
      </c>
      <c r="B6" s="14" t="s">
        <v>85</v>
      </c>
      <c r="C6" s="9" t="s">
        <v>86</v>
      </c>
      <c r="D6" s="18">
        <v>300.6</v>
      </c>
      <c r="E6" s="18">
        <v>303</v>
      </c>
      <c r="F6" s="18">
        <v>305</v>
      </c>
      <c r="G6" s="18">
        <v>306.6</v>
      </c>
    </row>
    <row r="7" spans="1:7" ht="84" customHeight="1">
      <c r="A7" s="9" t="s">
        <v>87</v>
      </c>
      <c r="B7" s="14" t="s">
        <v>88</v>
      </c>
      <c r="C7" s="9" t="s">
        <v>89</v>
      </c>
      <c r="D7" s="9">
        <v>49.2</v>
      </c>
      <c r="E7" s="18">
        <v>49.4</v>
      </c>
      <c r="F7" s="9">
        <v>49.7</v>
      </c>
      <c r="G7" s="9">
        <v>49.9</v>
      </c>
    </row>
    <row r="8" spans="1:7" ht="24.75" customHeight="1">
      <c r="A8" s="121" t="s">
        <v>90</v>
      </c>
      <c r="B8" s="121"/>
      <c r="C8" s="121"/>
      <c r="D8" s="121"/>
      <c r="E8" s="121"/>
      <c r="F8" s="121"/>
      <c r="G8" s="121"/>
    </row>
    <row r="9" spans="1:7" ht="91.5" customHeight="1">
      <c r="A9" s="13" t="s">
        <v>51</v>
      </c>
      <c r="B9" s="14" t="s">
        <v>91</v>
      </c>
      <c r="C9" s="9" t="s">
        <v>86</v>
      </c>
      <c r="D9" s="19">
        <v>5</v>
      </c>
      <c r="E9" s="19">
        <v>3</v>
      </c>
      <c r="F9" s="19">
        <v>3</v>
      </c>
      <c r="G9" s="43">
        <v>4</v>
      </c>
    </row>
    <row r="10" spans="1:7" ht="15.75" customHeight="1">
      <c r="A10" s="13"/>
      <c r="B10" s="20" t="s">
        <v>92</v>
      </c>
      <c r="C10" s="9" t="s">
        <v>86</v>
      </c>
      <c r="D10" s="19">
        <v>6</v>
      </c>
      <c r="E10" s="19">
        <v>3</v>
      </c>
      <c r="F10" s="19">
        <v>3</v>
      </c>
      <c r="G10" s="43">
        <v>4</v>
      </c>
    </row>
    <row r="11" spans="1:7" ht="91.5" customHeight="1">
      <c r="A11" s="13" t="s">
        <v>54</v>
      </c>
      <c r="B11" s="14" t="s">
        <v>55</v>
      </c>
      <c r="C11" s="9"/>
      <c r="D11" s="21"/>
      <c r="E11" s="21"/>
      <c r="F11" s="21"/>
      <c r="G11" s="21"/>
    </row>
    <row r="12" spans="1:7" ht="12.75" customHeight="1">
      <c r="A12" s="117" t="s">
        <v>93</v>
      </c>
      <c r="B12" s="22" t="s">
        <v>94</v>
      </c>
      <c r="C12" s="23"/>
      <c r="D12" s="21"/>
      <c r="E12" s="21"/>
      <c r="F12" s="21"/>
      <c r="G12" s="21"/>
    </row>
    <row r="13" spans="1:7" ht="12.75">
      <c r="A13" s="117"/>
      <c r="B13" s="24" t="s">
        <v>95</v>
      </c>
      <c r="C13" s="23" t="s">
        <v>86</v>
      </c>
      <c r="D13" s="25">
        <v>14</v>
      </c>
      <c r="E13" s="25">
        <v>16</v>
      </c>
      <c r="F13" s="25">
        <v>16</v>
      </c>
      <c r="G13" s="25">
        <v>16</v>
      </c>
    </row>
    <row r="14" spans="1:7" ht="17.25" customHeight="1">
      <c r="A14" s="117"/>
      <c r="B14" s="24" t="s">
        <v>96</v>
      </c>
      <c r="C14" s="23" t="s">
        <v>97</v>
      </c>
      <c r="D14" s="18">
        <v>887.2</v>
      </c>
      <c r="E14" s="18">
        <v>914.6</v>
      </c>
      <c r="F14" s="18">
        <v>914.6</v>
      </c>
      <c r="G14" s="18">
        <v>914.6</v>
      </c>
    </row>
    <row r="15" spans="1:7" ht="67.5" customHeight="1">
      <c r="A15" s="117" t="s">
        <v>98</v>
      </c>
      <c r="B15" s="22" t="s">
        <v>99</v>
      </c>
      <c r="C15" s="23"/>
      <c r="D15" s="21"/>
      <c r="E15" s="21"/>
      <c r="F15" s="21"/>
      <c r="G15" s="21"/>
    </row>
    <row r="16" spans="1:7" ht="12.75">
      <c r="A16" s="117"/>
      <c r="B16" s="24" t="s">
        <v>95</v>
      </c>
      <c r="C16" s="23" t="s">
        <v>86</v>
      </c>
      <c r="D16" s="25">
        <v>7</v>
      </c>
      <c r="E16" s="25"/>
      <c r="F16" s="25"/>
      <c r="G16" s="25"/>
    </row>
    <row r="17" spans="1:7" ht="17.25" customHeight="1">
      <c r="A17" s="117"/>
      <c r="B17" s="24" t="s">
        <v>96</v>
      </c>
      <c r="C17" s="23" t="s">
        <v>97</v>
      </c>
      <c r="D17" s="25">
        <v>674.6</v>
      </c>
      <c r="E17" s="18"/>
      <c r="F17" s="18"/>
      <c r="G17" s="18"/>
    </row>
    <row r="18" spans="1:7" ht="12.75" customHeight="1">
      <c r="A18" s="117" t="s">
        <v>100</v>
      </c>
      <c r="B18" s="22" t="s">
        <v>101</v>
      </c>
      <c r="C18" s="23"/>
      <c r="D18" s="21"/>
      <c r="E18" s="21"/>
      <c r="F18" s="21"/>
      <c r="G18" s="21"/>
    </row>
    <row r="19" spans="1:7" ht="12.75">
      <c r="A19" s="117"/>
      <c r="B19" s="24" t="s">
        <v>95</v>
      </c>
      <c r="C19" s="23" t="s">
        <v>86</v>
      </c>
      <c r="D19" s="25">
        <v>9</v>
      </c>
      <c r="E19" s="25">
        <v>6</v>
      </c>
      <c r="F19" s="25">
        <v>6</v>
      </c>
      <c r="G19" s="25">
        <v>6</v>
      </c>
    </row>
    <row r="20" spans="1:7" ht="17.25" customHeight="1">
      <c r="A20" s="117"/>
      <c r="B20" s="24" t="s">
        <v>96</v>
      </c>
      <c r="C20" s="23" t="s">
        <v>97</v>
      </c>
      <c r="D20" s="18">
        <v>1141.2</v>
      </c>
      <c r="E20" s="18">
        <v>867.3</v>
      </c>
      <c r="F20" s="18">
        <v>867.3</v>
      </c>
      <c r="G20" s="18">
        <v>867.3</v>
      </c>
    </row>
    <row r="21" spans="1:7" ht="13.5" customHeight="1">
      <c r="A21" s="121" t="s">
        <v>102</v>
      </c>
      <c r="B21" s="121"/>
      <c r="C21" s="121"/>
      <c r="D21" s="121"/>
      <c r="E21" s="121"/>
      <c r="F21" s="121"/>
      <c r="G21" s="121"/>
    </row>
    <row r="22" spans="1:7" ht="70.5" customHeight="1">
      <c r="A22" s="117" t="s">
        <v>58</v>
      </c>
      <c r="B22" s="14" t="s">
        <v>59</v>
      </c>
      <c r="C22" s="9"/>
      <c r="D22" s="19"/>
      <c r="E22" s="19"/>
      <c r="F22" s="19"/>
      <c r="G22" s="19"/>
    </row>
    <row r="23" spans="1:7" ht="24.75" customHeight="1">
      <c r="A23" s="117"/>
      <c r="B23" s="26" t="s">
        <v>103</v>
      </c>
      <c r="C23" s="9" t="s">
        <v>86</v>
      </c>
      <c r="D23" s="19">
        <v>2339</v>
      </c>
      <c r="E23" s="19">
        <v>1100</v>
      </c>
      <c r="F23" s="19">
        <v>1100</v>
      </c>
      <c r="G23" s="19">
        <v>1100</v>
      </c>
    </row>
    <row r="24" spans="1:7" ht="49.5" customHeight="1">
      <c r="A24" s="117"/>
      <c r="B24" s="26" t="s">
        <v>104</v>
      </c>
      <c r="C24" s="9" t="s">
        <v>86</v>
      </c>
      <c r="D24" s="19">
        <v>51</v>
      </c>
      <c r="E24" s="19">
        <v>40</v>
      </c>
      <c r="F24" s="19">
        <v>40</v>
      </c>
      <c r="G24" s="19">
        <v>40</v>
      </c>
    </row>
    <row r="25" spans="1:7" ht="158.25" customHeight="1">
      <c r="A25" s="117" t="s">
        <v>60</v>
      </c>
      <c r="B25" s="14" t="s">
        <v>105</v>
      </c>
      <c r="C25" s="9"/>
      <c r="D25" s="27"/>
      <c r="E25" s="27"/>
      <c r="F25" s="27"/>
      <c r="G25" s="27"/>
    </row>
    <row r="26" spans="1:7" ht="12.75">
      <c r="A26" s="117"/>
      <c r="B26" s="26" t="s">
        <v>106</v>
      </c>
      <c r="C26" s="9" t="s">
        <v>86</v>
      </c>
      <c r="D26" s="19">
        <v>27</v>
      </c>
      <c r="E26" s="19">
        <v>25</v>
      </c>
      <c r="F26" s="19">
        <v>25</v>
      </c>
      <c r="G26" s="19">
        <v>25</v>
      </c>
    </row>
    <row r="27" spans="1:7" ht="12.75">
      <c r="A27" s="117"/>
      <c r="B27" s="26" t="s">
        <v>107</v>
      </c>
      <c r="C27" s="9" t="s">
        <v>108</v>
      </c>
      <c r="D27" s="19">
        <v>491</v>
      </c>
      <c r="E27" s="19">
        <v>450</v>
      </c>
      <c r="F27" s="19">
        <v>450</v>
      </c>
      <c r="G27" s="19">
        <v>450</v>
      </c>
    </row>
    <row r="28" spans="1:7" ht="120" customHeight="1">
      <c r="A28" s="13" t="s">
        <v>62</v>
      </c>
      <c r="B28" s="14" t="s">
        <v>109</v>
      </c>
      <c r="C28" s="9" t="s">
        <v>110</v>
      </c>
      <c r="D28" s="19">
        <v>12</v>
      </c>
      <c r="E28" s="19">
        <v>12</v>
      </c>
      <c r="F28" s="19">
        <v>12</v>
      </c>
      <c r="G28" s="19">
        <v>12</v>
      </c>
    </row>
    <row r="29" spans="1:7" s="32" customFormat="1" ht="42.75" customHeight="1">
      <c r="A29" s="13" t="s">
        <v>125</v>
      </c>
      <c r="B29" s="22" t="s">
        <v>126</v>
      </c>
      <c r="C29" s="9" t="s">
        <v>86</v>
      </c>
      <c r="D29" s="35" t="s">
        <v>132</v>
      </c>
      <c r="E29" s="35" t="s">
        <v>132</v>
      </c>
      <c r="F29" s="25">
        <v>2</v>
      </c>
      <c r="G29" s="25">
        <v>3</v>
      </c>
    </row>
    <row r="30" spans="1:7" s="32" customFormat="1" ht="79.5" customHeight="1">
      <c r="A30" s="13" t="s">
        <v>127</v>
      </c>
      <c r="B30" s="36" t="s">
        <v>133</v>
      </c>
      <c r="C30" s="9" t="s">
        <v>86</v>
      </c>
      <c r="D30" s="35" t="s">
        <v>132</v>
      </c>
      <c r="E30" s="35" t="s">
        <v>132</v>
      </c>
      <c r="F30" s="25">
        <v>1</v>
      </c>
      <c r="G30" s="25">
        <v>1</v>
      </c>
    </row>
    <row r="31" spans="1:7" s="32" customFormat="1" ht="117.75" customHeight="1">
      <c r="A31" s="13" t="s">
        <v>129</v>
      </c>
      <c r="B31" s="36" t="s">
        <v>130</v>
      </c>
      <c r="C31" s="9" t="s">
        <v>86</v>
      </c>
      <c r="D31" s="35" t="s">
        <v>132</v>
      </c>
      <c r="E31" s="35" t="s">
        <v>132</v>
      </c>
      <c r="F31" s="25">
        <v>4</v>
      </c>
      <c r="G31" s="25">
        <v>4</v>
      </c>
    </row>
    <row r="32" spans="1:7" ht="27" customHeight="1">
      <c r="A32" s="121" t="s">
        <v>111</v>
      </c>
      <c r="B32" s="121"/>
      <c r="C32" s="121"/>
      <c r="D32" s="121"/>
      <c r="E32" s="121"/>
      <c r="F32" s="121"/>
      <c r="G32" s="121"/>
    </row>
    <row r="33" spans="1:7" ht="52.5">
      <c r="A33" s="13" t="s">
        <v>65</v>
      </c>
      <c r="B33" s="34" t="s">
        <v>148</v>
      </c>
      <c r="C33" s="9" t="s">
        <v>86</v>
      </c>
      <c r="D33" s="19">
        <v>3</v>
      </c>
      <c r="E33" s="19">
        <v>2</v>
      </c>
      <c r="F33" s="19">
        <v>2</v>
      </c>
      <c r="G33" s="19">
        <v>2</v>
      </c>
    </row>
    <row r="34" spans="1:7" ht="78.75">
      <c r="A34" s="33" t="s">
        <v>131</v>
      </c>
      <c r="B34" s="34" t="s">
        <v>144</v>
      </c>
      <c r="C34" s="9" t="s">
        <v>86</v>
      </c>
      <c r="D34" s="19" t="s">
        <v>132</v>
      </c>
      <c r="E34" s="19" t="s">
        <v>120</v>
      </c>
      <c r="F34" s="19">
        <v>1</v>
      </c>
      <c r="G34" s="19">
        <v>1</v>
      </c>
    </row>
    <row r="35" spans="1:7" ht="52.5">
      <c r="A35" s="33" t="s">
        <v>134</v>
      </c>
      <c r="B35" s="34" t="s">
        <v>145</v>
      </c>
      <c r="C35" s="9" t="s">
        <v>86</v>
      </c>
      <c r="D35" s="19" t="s">
        <v>132</v>
      </c>
      <c r="E35" s="19" t="s">
        <v>120</v>
      </c>
      <c r="F35" s="19">
        <v>1</v>
      </c>
      <c r="G35" s="19">
        <v>1</v>
      </c>
    </row>
    <row r="36" spans="1:7" ht="52.5">
      <c r="A36" s="33" t="s">
        <v>137</v>
      </c>
      <c r="B36" s="34" t="s">
        <v>136</v>
      </c>
      <c r="C36" s="9" t="s">
        <v>86</v>
      </c>
      <c r="D36" s="19" t="s">
        <v>132</v>
      </c>
      <c r="E36" s="19" t="s">
        <v>120</v>
      </c>
      <c r="F36" s="19">
        <v>7</v>
      </c>
      <c r="G36" s="19">
        <v>7</v>
      </c>
    </row>
    <row r="37" spans="1:7" ht="54.75" customHeight="1">
      <c r="A37" s="33" t="s">
        <v>147</v>
      </c>
      <c r="B37" s="34" t="s">
        <v>138</v>
      </c>
      <c r="C37" s="9" t="s">
        <v>89</v>
      </c>
      <c r="D37" s="19" t="s">
        <v>132</v>
      </c>
      <c r="E37" s="19" t="s">
        <v>120</v>
      </c>
      <c r="F37" s="19"/>
      <c r="G37" s="19"/>
    </row>
    <row r="38" spans="1:7" ht="27" customHeight="1">
      <c r="A38" s="121" t="s">
        <v>112</v>
      </c>
      <c r="B38" s="121"/>
      <c r="C38" s="121"/>
      <c r="D38" s="121"/>
      <c r="E38" s="121"/>
      <c r="F38" s="121"/>
      <c r="G38" s="121"/>
    </row>
    <row r="39" spans="1:7" ht="54.75" customHeight="1">
      <c r="A39" s="13" t="s">
        <v>67</v>
      </c>
      <c r="B39" s="14" t="s">
        <v>113</v>
      </c>
      <c r="C39" s="9" t="s">
        <v>86</v>
      </c>
      <c r="D39" s="19">
        <v>1</v>
      </c>
      <c r="E39" s="19">
        <v>1</v>
      </c>
      <c r="F39" s="19">
        <v>1</v>
      </c>
      <c r="G39" s="19">
        <v>1</v>
      </c>
    </row>
    <row r="40" spans="1:7" ht="27" customHeight="1">
      <c r="A40" s="121" t="s">
        <v>114</v>
      </c>
      <c r="B40" s="121"/>
      <c r="C40" s="121"/>
      <c r="D40" s="121"/>
      <c r="E40" s="121"/>
      <c r="F40" s="121"/>
      <c r="G40" s="121"/>
    </row>
    <row r="41" spans="1:7" ht="54.75" customHeight="1">
      <c r="A41" s="13" t="s">
        <v>26</v>
      </c>
      <c r="B41" s="14" t="s">
        <v>115</v>
      </c>
      <c r="C41" s="9" t="s">
        <v>86</v>
      </c>
      <c r="D41" s="19">
        <v>386</v>
      </c>
      <c r="E41" s="19">
        <v>404</v>
      </c>
      <c r="F41" s="19">
        <v>360</v>
      </c>
      <c r="G41" s="19">
        <v>324</v>
      </c>
    </row>
    <row r="42" spans="1:7" s="28" customFormat="1" ht="12.75" customHeight="1">
      <c r="A42" s="121" t="s">
        <v>116</v>
      </c>
      <c r="B42" s="121"/>
      <c r="C42" s="121"/>
      <c r="D42" s="121"/>
      <c r="E42" s="121"/>
      <c r="F42" s="121"/>
      <c r="G42" s="121"/>
    </row>
    <row r="43" spans="1:7" ht="26.25">
      <c r="A43" s="13" t="s">
        <v>71</v>
      </c>
      <c r="B43" s="14" t="s">
        <v>117</v>
      </c>
      <c r="C43" s="9" t="s">
        <v>86</v>
      </c>
      <c r="D43" s="19">
        <v>1</v>
      </c>
      <c r="E43" s="19"/>
      <c r="F43" s="19"/>
      <c r="G43" s="19"/>
    </row>
    <row r="44" spans="1:7" ht="12.75" customHeight="1">
      <c r="A44" s="121" t="s">
        <v>118</v>
      </c>
      <c r="B44" s="121"/>
      <c r="C44" s="121"/>
      <c r="D44" s="121"/>
      <c r="E44" s="121"/>
      <c r="F44" s="121"/>
      <c r="G44" s="121"/>
    </row>
    <row r="45" spans="1:7" ht="12.75">
      <c r="A45" s="13" t="s">
        <v>76</v>
      </c>
      <c r="B45" s="14" t="s">
        <v>119</v>
      </c>
      <c r="C45" s="9" t="s">
        <v>97</v>
      </c>
      <c r="D45" s="18">
        <v>887.2</v>
      </c>
      <c r="E45" s="18">
        <v>914.6</v>
      </c>
      <c r="F45" s="18">
        <v>914.6</v>
      </c>
      <c r="G45" s="18">
        <v>914.6</v>
      </c>
    </row>
  </sheetData>
  <sheetProtection selectLockedCells="1" selectUnlockedCells="1"/>
  <mergeCells count="19">
    <mergeCell ref="A38:G38"/>
    <mergeCell ref="A40:G40"/>
    <mergeCell ref="A44:G44"/>
    <mergeCell ref="A42:G42"/>
    <mergeCell ref="A32:G32"/>
    <mergeCell ref="A18:A20"/>
    <mergeCell ref="A21:G21"/>
    <mergeCell ref="A22:A24"/>
    <mergeCell ref="A25:A27"/>
    <mergeCell ref="A5:G5"/>
    <mergeCell ref="A8:G8"/>
    <mergeCell ref="A12:A14"/>
    <mergeCell ref="A15:A17"/>
    <mergeCell ref="B1:G1"/>
    <mergeCell ref="A2:G2"/>
    <mergeCell ref="A3:A4"/>
    <mergeCell ref="B3:B4"/>
    <mergeCell ref="C3:C4"/>
    <mergeCell ref="D3:G3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Степанова</cp:lastModifiedBy>
  <cp:lastPrinted>2019-02-13T10:03:09Z</cp:lastPrinted>
  <dcterms:created xsi:type="dcterms:W3CDTF">2017-02-03T14:14:50Z</dcterms:created>
  <dcterms:modified xsi:type="dcterms:W3CDTF">2019-02-13T10:03:12Z</dcterms:modified>
  <cp:category/>
  <cp:version/>
  <cp:contentType/>
  <cp:contentStatus/>
</cp:coreProperties>
</file>